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activeTab="7"/>
  </bookViews>
  <sheets>
    <sheet name="ปร.4" sheetId="1" r:id="rId1"/>
    <sheet name="ปร.5" sheetId="2" r:id="rId2"/>
    <sheet name="ปร.6" sheetId="3" r:id="rId3"/>
    <sheet name="ปร.4 ราคากลาง" sheetId="6" r:id="rId4"/>
    <sheet name="ปร.5 ราคากลาง" sheetId="7" r:id="rId5"/>
    <sheet name="ปร.6 ราคากลาง" sheetId="8" r:id="rId6"/>
    <sheet name="Factor F" sheetId="5" r:id="rId7"/>
    <sheet name="ตัวอย่างปร.4(ก)" sheetId="9" r:id="rId8"/>
  </sheets>
  <externalReferences>
    <externalReference r:id="rId9"/>
    <externalReference r:id="rId10"/>
  </externalReferences>
  <definedNames>
    <definedName name="_xlnm.Print_Area" localSheetId="6">'Factor F'!$A$1:$L$35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9" l="1"/>
  <c r="I21" i="9"/>
  <c r="L21" i="9" s="1"/>
  <c r="K20" i="9"/>
  <c r="I20" i="9"/>
  <c r="L20" i="9" s="1"/>
  <c r="K18" i="9"/>
  <c r="I18" i="9"/>
  <c r="L18" i="9" s="1"/>
  <c r="K17" i="9"/>
  <c r="I17" i="9"/>
  <c r="L17" i="9" s="1"/>
  <c r="K16" i="9"/>
  <c r="I16" i="9"/>
  <c r="L16" i="9" s="1"/>
  <c r="K14" i="9"/>
  <c r="I14" i="9"/>
  <c r="L14" i="9" s="1"/>
  <c r="K13" i="9"/>
  <c r="I13" i="9"/>
  <c r="L13" i="9" s="1"/>
  <c r="K12" i="9"/>
  <c r="K25" i="9" s="1"/>
  <c r="I12" i="9"/>
  <c r="I25" i="9" s="1"/>
  <c r="L12" i="9" l="1"/>
  <c r="L25" i="9" s="1"/>
  <c r="K66" i="1" l="1"/>
  <c r="I66" i="1"/>
  <c r="L66" i="1" s="1"/>
  <c r="K65" i="1"/>
  <c r="I65" i="1"/>
  <c r="L65" i="1" s="1"/>
  <c r="K64" i="1"/>
  <c r="I64" i="1"/>
  <c r="L64" i="1" s="1"/>
  <c r="K63" i="1"/>
  <c r="I63" i="1"/>
  <c r="L63" i="1" s="1"/>
  <c r="K62" i="1"/>
  <c r="I62" i="1"/>
  <c r="L62" i="1" s="1"/>
  <c r="K61" i="1"/>
  <c r="L61" i="1" s="1"/>
  <c r="I61" i="1"/>
  <c r="K60" i="1"/>
  <c r="I60" i="1"/>
  <c r="K59" i="1"/>
  <c r="I59" i="1"/>
  <c r="L59" i="1" s="1"/>
  <c r="K58" i="1"/>
  <c r="L58" i="1" s="1"/>
  <c r="I58" i="1"/>
  <c r="K40" i="1"/>
  <c r="K39" i="1"/>
  <c r="K38" i="1"/>
  <c r="K37" i="1"/>
  <c r="K36" i="1"/>
  <c r="K35" i="1"/>
  <c r="K34" i="1"/>
  <c r="K33" i="1"/>
  <c r="K32" i="1"/>
  <c r="L32" i="1" s="1"/>
  <c r="I40" i="1"/>
  <c r="L40" i="1" s="1"/>
  <c r="I39" i="1"/>
  <c r="L39" i="1" s="1"/>
  <c r="I38" i="1"/>
  <c r="L38" i="1" s="1"/>
  <c r="I37" i="1"/>
  <c r="L37" i="1" s="1"/>
  <c r="I36" i="1"/>
  <c r="L36" i="1" s="1"/>
  <c r="I35" i="1"/>
  <c r="L35" i="1" s="1"/>
  <c r="I34" i="1"/>
  <c r="L34" i="1" s="1"/>
  <c r="I33" i="1"/>
  <c r="L33" i="1" s="1"/>
  <c r="I32" i="1"/>
  <c r="I9" i="1"/>
  <c r="J9" i="1" s="1"/>
  <c r="K9" i="1" s="1"/>
  <c r="L9" i="1" s="1"/>
  <c r="K17" i="1"/>
  <c r="K16" i="1"/>
  <c r="K15" i="1"/>
  <c r="K14" i="1"/>
  <c r="K13" i="1"/>
  <c r="K12" i="1"/>
  <c r="K11" i="1"/>
  <c r="K10" i="1"/>
  <c r="I17" i="1"/>
  <c r="L17" i="1" s="1"/>
  <c r="I16" i="1"/>
  <c r="L16" i="1" s="1"/>
  <c r="I15" i="1"/>
  <c r="L15" i="1" s="1"/>
  <c r="I14" i="1"/>
  <c r="L14" i="1" s="1"/>
  <c r="I13" i="1"/>
  <c r="L13" i="1" s="1"/>
  <c r="I12" i="1"/>
  <c r="L12" i="1" s="1"/>
  <c r="I11" i="1"/>
  <c r="L11" i="1" s="1"/>
  <c r="I10" i="1"/>
  <c r="L10" i="1" s="1"/>
  <c r="L60" i="1" l="1"/>
  <c r="H11" i="8"/>
  <c r="H17" i="8" s="1"/>
  <c r="H18" i="8" s="1"/>
  <c r="H12" i="3"/>
  <c r="H18" i="3" s="1"/>
  <c r="D19" i="8" l="1"/>
  <c r="A11" i="8"/>
  <c r="J6" i="8"/>
  <c r="A21" i="7" l="1"/>
  <c r="L118" i="6" l="1"/>
  <c r="K118" i="6"/>
  <c r="I118" i="6"/>
  <c r="L117" i="6"/>
  <c r="K117" i="6"/>
  <c r="I117" i="6"/>
  <c r="L95" i="6"/>
  <c r="K95" i="6"/>
  <c r="I95" i="6"/>
  <c r="L70" i="6"/>
  <c r="K70" i="6"/>
  <c r="I70" i="6"/>
  <c r="L69" i="6"/>
  <c r="K69" i="6"/>
  <c r="I69" i="6"/>
  <c r="L46" i="6"/>
  <c r="K46" i="6"/>
  <c r="I46" i="6"/>
  <c r="L20" i="6"/>
  <c r="K11" i="7" s="1"/>
  <c r="M11" i="7" s="1"/>
  <c r="M19" i="7" s="1"/>
  <c r="M20" i="7" s="1"/>
  <c r="K20" i="6"/>
  <c r="I20" i="6"/>
  <c r="K68" i="1"/>
  <c r="I68" i="1"/>
  <c r="K69" i="1"/>
  <c r="I69" i="1"/>
  <c r="L43" i="1"/>
  <c r="L57" i="1" s="1"/>
  <c r="L68" i="1" s="1"/>
  <c r="L69" i="1" s="1"/>
  <c r="K43" i="1"/>
  <c r="I43" i="1"/>
  <c r="G27" i="5" l="1"/>
  <c r="H17" i="5"/>
  <c r="P8" i="5"/>
  <c r="G26" i="5" s="1"/>
  <c r="B4" i="5"/>
  <c r="K3" i="5"/>
  <c r="B3" i="5"/>
  <c r="D2" i="5"/>
  <c r="A2" i="5"/>
  <c r="P10" i="5" l="1"/>
  <c r="G23" i="5" s="1"/>
  <c r="P11" i="5"/>
  <c r="A12" i="3"/>
  <c r="J7" i="3"/>
  <c r="I23" i="5" l="1"/>
  <c r="H18" i="5"/>
  <c r="R11" i="5"/>
  <c r="G24" i="5"/>
  <c r="P12" i="5"/>
  <c r="A23" i="5" l="1"/>
  <c r="C23" i="5"/>
  <c r="H20" i="5"/>
  <c r="H19" i="5"/>
  <c r="R12" i="5"/>
  <c r="E24" i="5"/>
  <c r="H21" i="5" l="1"/>
  <c r="E23" i="5"/>
  <c r="A20" i="2" l="1"/>
  <c r="B19" i="3" s="1"/>
  <c r="K20" i="1"/>
  <c r="I20" i="1"/>
  <c r="L20" i="1" l="1"/>
  <c r="K11" i="2" s="1"/>
  <c r="M11" i="2" s="1"/>
  <c r="M18" i="2" s="1"/>
  <c r="M19" i="2" s="1"/>
</calcChain>
</file>

<file path=xl/sharedStrings.xml><?xml version="1.0" encoding="utf-8"?>
<sst xmlns="http://schemas.openxmlformats.org/spreadsheetml/2006/main" count="504" uniqueCount="165">
  <si>
    <t>งานปรับปรุง/ ซ่อมแซม</t>
  </si>
  <si>
    <t>สถานที่ก่อสร้าง</t>
  </si>
  <si>
    <t>ประมาณราคาโดย</t>
  </si>
  <si>
    <t>ประมาณราคาเมื่อวันที่</t>
  </si>
  <si>
    <t>ลำดับที่</t>
  </si>
  <si>
    <t>รายการ</t>
  </si>
  <si>
    <t>จำนวน</t>
  </si>
  <si>
    <t>หน่วย</t>
  </si>
  <si>
    <t>ค่าวัสดุ</t>
  </si>
  <si>
    <t>ค่าแรงงาน</t>
  </si>
  <si>
    <t>หมายเหตุ</t>
  </si>
  <si>
    <t>ราคาต่อหน่วย</t>
  </si>
  <si>
    <t>จำนวนเงิน</t>
  </si>
  <si>
    <t>ปร.4 (ก)</t>
  </si>
  <si>
    <t xml:space="preserve">รวมค่าวัสดุ  </t>
  </si>
  <si>
    <t>และค่าแรงงาน</t>
  </si>
  <si>
    <t>£</t>
  </si>
  <si>
    <t>งานก่อสร้าง</t>
  </si>
  <si>
    <t>หน่วยงาน</t>
  </si>
  <si>
    <t>แบบ ปร.4 ที่แนบ</t>
  </si>
  <si>
    <t xml:space="preserve"> </t>
  </si>
  <si>
    <t>ค่างานต้นทุน</t>
  </si>
  <si>
    <t>Factor  F</t>
  </si>
  <si>
    <t>ค่าก่อสร้าง</t>
  </si>
  <si>
    <t>หน่วย : บาท</t>
  </si>
  <si>
    <t xml:space="preserve">ส่วนค่างานต้นทุน </t>
  </si>
  <si>
    <t xml:space="preserve">  รวมค่าก่อสร้าง</t>
  </si>
  <si>
    <t>ยอดสุทธิ</t>
  </si>
  <si>
    <t>ผู้ประมาณราคา</t>
  </si>
  <si>
    <t>(………………………………………………..)</t>
  </si>
  <si>
    <t>รับรองความถูกต้อง</t>
  </si>
  <si>
    <t>ผู้อำนวยการโรงเรียน</t>
  </si>
  <si>
    <t xml:space="preserve">นักวิเคราะห์นโยบายและแผน </t>
  </si>
  <si>
    <t>ตรวจสอบความถูกต้อง</t>
  </si>
  <si>
    <t xml:space="preserve">ผู้อำนวยการกลุ่มนโยบายและแผน </t>
  </si>
  <si>
    <t>แบบ ปร.5 (ก)</t>
  </si>
  <si>
    <t xml:space="preserve"> สพป. หนองบัวลำภู เขต 1</t>
  </si>
  <si>
    <t>(………………………………..)</t>
  </si>
  <si>
    <t>สพป. หนองบัวลำภู เขต 1</t>
  </si>
  <si>
    <t>แบบ ปร. 6</t>
  </si>
  <si>
    <t>สรุป</t>
  </si>
  <si>
    <t xml:space="preserve">รวมค่าก่อสร้างเป็นเงินทั้งสิ้น   </t>
  </si>
  <si>
    <t>...........................................................................................</t>
  </si>
  <si>
    <r>
      <t>(</t>
    </r>
    <r>
      <rPr>
        <sz val="10"/>
        <rFont val="TH SarabunPSK"/>
        <family val="2"/>
      </rPr>
      <t>................................................................................</t>
    </r>
    <r>
      <rPr>
        <sz val="14"/>
        <rFont val="TH SarabunPSK"/>
        <family val="2"/>
      </rPr>
      <t>)</t>
    </r>
  </si>
  <si>
    <t>นักวิเคราะห์นโยบายและแผน</t>
  </si>
  <si>
    <t>ส่วนค่างานต้นทุน</t>
  </si>
  <si>
    <t>เงื่อนไขการใช้ตาราง    Factor F</t>
  </si>
  <si>
    <t xml:space="preserve"> เงินล่วงหน้าจ่าย...................    0.00%</t>
  </si>
  <si>
    <t xml:space="preserve"> เงินประกันผลงานหัก..........     0.00%</t>
  </si>
  <si>
    <t xml:space="preserve"> ดอกเบี้ยเงินกู้......................     7.00% ต่อปี</t>
  </si>
  <si>
    <t xml:space="preserve"> ค่าภาษีมูลค่าเพิ่ม.................    7.00%</t>
  </si>
  <si>
    <t>แบบสรุปค่าปรับปรุง ซ่อมแซม</t>
  </si>
  <si>
    <t>แบบแสดงรายการ ปริมาณงาน และราคา</t>
  </si>
  <si>
    <t>ตารางแสดงการคำนวณหาค่า FACTOR F งานอาคาร</t>
  </si>
  <si>
    <t>สถานที่</t>
  </si>
  <si>
    <t>จังหวัด</t>
  </si>
  <si>
    <t>เงื่อนไข</t>
  </si>
  <si>
    <t>ค่างาน(ทุน)</t>
  </si>
  <si>
    <t>FACTOR F</t>
  </si>
  <si>
    <t>ล้านบาท</t>
  </si>
  <si>
    <t>เงินล่วงหน้าจ่าย</t>
  </si>
  <si>
    <t>&lt;0.5</t>
  </si>
  <si>
    <t>ค่าประกันผลงาน หัก</t>
  </si>
  <si>
    <t>ดอกเบี้ยเงินกู้</t>
  </si>
  <si>
    <t>ค่าภาษีมูลค่าเพิ่ม ( VAT )</t>
  </si>
  <si>
    <t>สูตรคำนวณหาค่า FACTOR  F</t>
  </si>
  <si>
    <r>
      <t xml:space="preserve">สูตรการหาค่า Factor F = D - </t>
    </r>
    <r>
      <rPr>
        <b/>
        <sz val="16"/>
        <color indexed="8"/>
        <rFont val="Symbol"/>
        <family val="1"/>
        <charset val="2"/>
      </rPr>
      <t/>
    </r>
  </si>
  <si>
    <t>{</t>
  </si>
  <si>
    <r>
      <t>[</t>
    </r>
    <r>
      <rPr>
        <sz val="16"/>
        <color indexed="8"/>
        <rFont val="TH SarabunPSK"/>
        <family val="2"/>
      </rPr>
      <t>( D - E ) x ( A - B )</t>
    </r>
    <r>
      <rPr>
        <sz val="22"/>
        <color indexed="8"/>
        <rFont val="TH SarabunPSK"/>
        <family val="2"/>
      </rPr>
      <t>]</t>
    </r>
  </si>
  <si>
    <t>}</t>
  </si>
  <si>
    <t>( C - B )</t>
  </si>
  <si>
    <t>เมื่อ</t>
  </si>
  <si>
    <t>A = ค่าวัสดุและแรงงานต้นทุน</t>
  </si>
  <si>
    <t xml:space="preserve"> =</t>
  </si>
  <si>
    <t>B = ค่างานตัวต่ำกว่าต้นทุน</t>
  </si>
  <si>
    <t>C = ค่างานตัวสูงกว่าต้นทุน</t>
  </si>
  <si>
    <t>D = Factor F ของค่างานตัวต่ำกว่าต้นทุน</t>
  </si>
  <si>
    <t>E = Factor F ของค่างานตัวสูงกว่าต้นทุน</t>
  </si>
  <si>
    <t>แทนค่า</t>
  </si>
  <si>
    <t xml:space="preserve"> -  (</t>
  </si>
  <si>
    <t xml:space="preserve"> -</t>
  </si>
  <si>
    <t>)   X   (</t>
  </si>
  <si>
    <t>)</t>
  </si>
  <si>
    <t>(</t>
  </si>
  <si>
    <t>สรุปค่าต้นทุนงาน</t>
  </si>
  <si>
    <t>บาท</t>
  </si>
  <si>
    <t>ค่า FACTOR F เท่ากับ</t>
  </si>
  <si>
    <t>&gt;500</t>
  </si>
  <si>
    <t>1. กรณีค่างานอยู่ระหว่างช่วงของค่างานต้นทุนที่กำหนด ให้เทียบอัตราส่วนเพื่อหาค่า Factor F</t>
  </si>
  <si>
    <t>2. ถ้าเป็นงานเงินกู้ให้ใช้ Factor F ในช่อง " รวมในรูป Factor "</t>
  </si>
  <si>
    <t>a =</t>
  </si>
  <si>
    <t>b =</t>
  </si>
  <si>
    <t xml:space="preserve">d = </t>
  </si>
  <si>
    <t xml:space="preserve">c = </t>
  </si>
  <si>
    <t xml:space="preserve">e = </t>
  </si>
  <si>
    <t>รวมค่าวัสดุและค่าแรงงาน รายการปรับปรุง ซ่อมแซมทั้งหมด</t>
  </si>
  <si>
    <t>(.......................................................)</t>
  </si>
  <si>
    <t>แผ่นที่ 1/2</t>
  </si>
  <si>
    <t>แผ่นที่ 2/2</t>
  </si>
  <si>
    <t>รวมค่าวัสดุและค่าแรงงาน ข้อที่ ......   -  ข้อที่ ......</t>
  </si>
  <si>
    <t>รวมค่าวัสดุและค่าแรงงาน ข้อที่...... - ข้อที่ .............</t>
  </si>
  <si>
    <r>
      <rPr>
        <sz val="16"/>
        <rFont val="Wingdings 2"/>
        <family val="1"/>
        <charset val="2"/>
      </rPr>
      <t>*</t>
    </r>
    <r>
      <rPr>
        <sz val="16"/>
        <rFont val="TH SarabunPSK"/>
        <family val="2"/>
      </rPr>
      <t xml:space="preserve">   ขนาดหรือเนื้อที่         .............. ตารางเมตร  </t>
    </r>
  </si>
  <si>
    <r>
      <rPr>
        <sz val="16"/>
        <rFont val="Wingdings 2"/>
        <family val="1"/>
        <charset val="2"/>
      </rPr>
      <t>*</t>
    </r>
    <r>
      <rPr>
        <sz val="16"/>
        <rFont val="TH SarabunPSK"/>
        <family val="2"/>
      </rPr>
      <t xml:space="preserve">   เฉลี่ยค่าประมาณราคา  .............. บาท/ตารางเมตร</t>
    </r>
  </si>
  <si>
    <t xml:space="preserve"> .............แผ่น</t>
  </si>
  <si>
    <t>รวมค่าวัสดุและค่าแรงงาน งาน............,งาน....................และงาน.............</t>
  </si>
  <si>
    <t>คำนวณราคากลางโดย</t>
  </si>
  <si>
    <t>1................</t>
  </si>
  <si>
    <t>2.......................</t>
  </si>
  <si>
    <t>3..................</t>
  </si>
  <si>
    <t>เมื่อวันที่</t>
  </si>
  <si>
    <t>กรรมการ</t>
  </si>
  <si>
    <t>ประธานกรรมการ</t>
  </si>
  <si>
    <t>รวมค่าวัสดุและค่าแรงงาน ราคากลางรายการปรับปรุง ซ่อมแซมทั้งหมด</t>
  </si>
  <si>
    <t>จำนวน    ...........แผ่น</t>
  </si>
  <si>
    <t>คำนวณราคากลางเมื่อวันที่</t>
  </si>
  <si>
    <t>ประธานกรรมการกำหนดราคากลาง</t>
  </si>
  <si>
    <t>..........................................................</t>
  </si>
  <si>
    <t>(.............................................................)</t>
  </si>
  <si>
    <t xml:space="preserve">     การกำหนดราคากลาง</t>
  </si>
  <si>
    <t>แบบสรุปราคากลางงานก่อสร้าง</t>
  </si>
  <si>
    <t>แบบ ปร.4 ปร.5 และ Factor F ทั้งหมด</t>
  </si>
  <si>
    <t xml:space="preserve">คำนวณราคากลาง </t>
  </si>
  <si>
    <t>ราคากลาง</t>
  </si>
  <si>
    <t>(..........................................................)</t>
  </si>
  <si>
    <t>(...........................................................)</t>
  </si>
  <si>
    <t xml:space="preserve">รวมค่าปรับปรุง/ซ่อมแซม เป็นเงินทั้งสิ้น   </t>
  </si>
  <si>
    <t>แบบ ปร.4(ก) ที่แนบ</t>
  </si>
  <si>
    <t>งานปรับปรุง/ซ่อมแซม</t>
  </si>
  <si>
    <t>รายการปริมาณงาน และราคา</t>
  </si>
  <si>
    <t>งานปรับปรุง-ซ่อมแซม</t>
  </si>
  <si>
    <t>ปรับลด</t>
  </si>
  <si>
    <r>
      <rPr>
        <sz val="16"/>
        <rFont val="Wingdings 2"/>
        <family val="1"/>
        <charset val="2"/>
      </rPr>
      <t>*</t>
    </r>
    <r>
      <rPr>
        <sz val="16"/>
        <rFont val="TH SarabunPSK"/>
        <family val="2"/>
      </rPr>
      <t xml:space="preserve">   ขนาดหรือเนื้อที่         …………. ตารางเมตร  </t>
    </r>
  </si>
  <si>
    <t>รวมค่าวัสดุและค่าแรงงาน  ยอดยกมา</t>
  </si>
  <si>
    <t xml:space="preserve">                  </t>
  </si>
  <si>
    <t xml:space="preserve"> แบบสรุปค่าปรับปรุง ซ่อมแซม</t>
  </si>
  <si>
    <t xml:space="preserve">   (ลงชื่อ)........................................ผู้ประมาณราคา</t>
  </si>
  <si>
    <t xml:space="preserve">   (ลงชื่อ)........................................รับรองถูกต้อง</t>
  </si>
  <si>
    <t xml:space="preserve">         (...................................................................)</t>
  </si>
  <si>
    <t xml:space="preserve">         (..............................................................................)</t>
  </si>
  <si>
    <t>ผู้อำนวยการโรงเรียน……………………………………………………………….</t>
  </si>
  <si>
    <t>สพป.หนองบัวลำภู เขต 1</t>
  </si>
  <si>
    <t>รายการปริมาณงานและราคา</t>
  </si>
  <si>
    <t>ระบบไฟฟ้าอาคารเรียน ป1 .ซ</t>
  </si>
  <si>
    <t>โรงเรียน</t>
  </si>
  <si>
    <t>รวมค่าวัสดุ  และค่าแรงงาน</t>
  </si>
  <si>
    <t>ปรับปรุงระบบไฟฟ้าอาคารเรียน</t>
  </si>
  <si>
    <t>งานสวิทซ์และเต้ารับ (ปลั๊ก)</t>
  </si>
  <si>
    <t>สวิทซ์เดี่ยว</t>
  </si>
  <si>
    <t>ชุด</t>
  </si>
  <si>
    <t>สวิทซ์ 2 ทาง</t>
  </si>
  <si>
    <t>เต้ารับเดี่ยว (ปลั๊ก)</t>
  </si>
  <si>
    <t>งานเดินสายไฟฟ้า</t>
  </si>
  <si>
    <t>-</t>
  </si>
  <si>
    <t>เดินสายไฟฟ้า ดวงโคม</t>
  </si>
  <si>
    <t>จุด</t>
  </si>
  <si>
    <t>เดินสายไฟฟ้า สวิทซ์</t>
  </si>
  <si>
    <t>เดินสายไฟฟ้า ปลั๊ก</t>
  </si>
  <si>
    <t>งานดวงโคมไฟฟ้า</t>
  </si>
  <si>
    <t xml:space="preserve">โคมไฟฟ้าครอบพลาสติก ขนาด 2x40 W. , 2x36 W. </t>
  </si>
  <si>
    <t xml:space="preserve">โคมไฟฟ้าครอบพลาสติก ขนาด 1x32 W. </t>
  </si>
  <si>
    <t>รวมค่าวัสดุและค่าแรงงานงานปรับปรุง ซ่อมแซมทั้งหมด</t>
  </si>
  <si>
    <t>รวมค่าวัสดุและค่าแรงงานทั้งหมด</t>
  </si>
  <si>
    <t xml:space="preserve">หมายเหตุ   </t>
  </si>
  <si>
    <t xml:space="preserve"> - ราคาวัสดุให้ใช้ราคาของพาณิชย์จังหวัด / จังหวัดใกล้เคียง / สืบราคาจากท้องถิ่น</t>
  </si>
  <si>
    <t xml:space="preserve"> - ค่าแรงงานให้ใช้ตามบัญชีมาตรฐานค่าแรงงานของกรมบัญชีกลาง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</si>
</sst>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[$-101041E]d\ mmmm\ yyyy;@"/>
    <numFmt numFmtId="190" formatCode="_-* #,##0.0000_-;\-* #,##0.0000_-;_-* &quot;-&quot;??_-;_-@_-"/>
    <numFmt numFmtId="191" formatCode="0.0000"/>
    <numFmt numFmtId="192" formatCode="0.0"/>
    <numFmt numFmtId="193" formatCode="_(* #,##0_);_(* \(#,##0\);_(* &quot;-&quot;??_);_(@_)"/>
  </numFmts>
  <fonts count="57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b/>
      <sz val="16"/>
      <color rgb="FFFF0000"/>
      <name val="TH SarabunPSK"/>
      <family val="2"/>
    </font>
    <font>
      <sz val="11"/>
      <color theme="1"/>
      <name val="TH SarabunPSK"/>
      <family val="2"/>
    </font>
    <font>
      <sz val="12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  <font>
      <sz val="8"/>
      <name val="TH SarabunPSK"/>
      <family val="2"/>
    </font>
    <font>
      <sz val="14"/>
      <color rgb="FF3333FF"/>
      <name val="TH SarabunPSK"/>
      <family val="2"/>
    </font>
    <font>
      <sz val="15.5"/>
      <name val="TH SarabunPSK"/>
      <family val="2"/>
    </font>
    <font>
      <sz val="14"/>
      <name val="Cordia New"/>
      <family val="2"/>
    </font>
    <font>
      <sz val="16"/>
      <name val="Wingdings 2"/>
      <family val="1"/>
      <charset val="2"/>
    </font>
    <font>
      <b/>
      <sz val="17"/>
      <name val="TH SarabunPSK"/>
      <family val="2"/>
    </font>
    <font>
      <sz val="15"/>
      <name val="TH SarabunPSK"/>
      <family val="2"/>
    </font>
    <font>
      <b/>
      <u/>
      <sz val="16"/>
      <name val="TH SarabunPSK"/>
      <family val="2"/>
    </font>
    <font>
      <sz val="10"/>
      <name val="TH SarabunPSK"/>
      <family val="2"/>
    </font>
    <font>
      <sz val="14"/>
      <name val="Wingdings 2"/>
      <family val="1"/>
      <charset val="2"/>
    </font>
    <font>
      <sz val="11"/>
      <color indexed="8"/>
      <name val="Tahoma"/>
      <family val="2"/>
      <charset val="222"/>
    </font>
    <font>
      <b/>
      <sz val="18"/>
      <color indexed="8"/>
      <name val="TH SarabunPSK"/>
      <family val="2"/>
    </font>
    <font>
      <b/>
      <sz val="16"/>
      <color indexed="8"/>
      <name val="TH SarabunPSK"/>
      <family val="2"/>
    </font>
    <font>
      <b/>
      <sz val="12"/>
      <color indexed="8"/>
      <name val="TH SarabunPSK"/>
      <family val="2"/>
    </font>
    <font>
      <b/>
      <sz val="11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36"/>
      <color indexed="8"/>
      <name val="Symbol"/>
      <family val="1"/>
      <charset val="2"/>
    </font>
    <font>
      <sz val="22"/>
      <color indexed="8"/>
      <name val="TH SarabunPSK"/>
      <family val="2"/>
    </font>
    <font>
      <sz val="36"/>
      <color indexed="8"/>
      <name val="TH SarabunPSK"/>
      <family val="2"/>
    </font>
    <font>
      <sz val="14"/>
      <color indexed="8"/>
      <name val="TH SarabunPSK"/>
      <family val="2"/>
    </font>
    <font>
      <sz val="12"/>
      <color indexed="8"/>
      <name val="TH SarabunPSK"/>
      <family val="2"/>
    </font>
    <font>
      <b/>
      <sz val="14"/>
      <color indexed="8"/>
      <name val="TH SarabunPSK"/>
      <family val="2"/>
    </font>
    <font>
      <sz val="11"/>
      <color indexed="63"/>
      <name val="Arial"/>
      <family val="2"/>
    </font>
    <font>
      <sz val="14"/>
      <color theme="1"/>
      <name val="TH SarabunPSK"/>
      <family val="2"/>
    </font>
    <font>
      <sz val="10"/>
      <name val="Arial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u/>
      <sz val="10"/>
      <color indexed="12"/>
      <name val="Arial"/>
      <family val="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</fonts>
  <fills count="2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3">
    <xf numFmtId="0" fontId="0" fillId="0" borderId="0"/>
    <xf numFmtId="187" fontId="1" fillId="0" borderId="0" applyFont="0" applyFill="0" applyBorder="0" applyAlignment="0" applyProtection="0"/>
    <xf numFmtId="0" fontId="17" fillId="0" borderId="0"/>
    <xf numFmtId="0" fontId="2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0" fontId="17" fillId="0" borderId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20" borderId="0" applyNumberFormat="0" applyBorder="0" applyAlignment="0" applyProtection="0"/>
    <xf numFmtId="0" fontId="41" fillId="4" borderId="0" applyNumberFormat="0" applyBorder="0" applyAlignment="0" applyProtection="0"/>
    <xf numFmtId="0" fontId="42" fillId="21" borderId="73" applyNumberFormat="0" applyAlignment="0" applyProtection="0"/>
    <xf numFmtId="0" fontId="43" fillId="22" borderId="74" applyNumberFormat="0" applyAlignment="0" applyProtection="0"/>
    <xf numFmtId="0" fontId="44" fillId="0" borderId="0" applyNumberFormat="0" applyFill="0" applyBorder="0" applyAlignment="0" applyProtection="0"/>
    <xf numFmtId="0" fontId="45" fillId="5" borderId="0" applyNumberFormat="0" applyBorder="0" applyAlignment="0" applyProtection="0"/>
    <xf numFmtId="0" fontId="46" fillId="0" borderId="75" applyNumberFormat="0" applyFill="0" applyAlignment="0" applyProtection="0"/>
    <xf numFmtId="0" fontId="47" fillId="0" borderId="76" applyNumberFormat="0" applyFill="0" applyAlignment="0" applyProtection="0"/>
    <xf numFmtId="0" fontId="48" fillId="0" borderId="77" applyNumberFormat="0" applyFill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50" fillId="8" borderId="73" applyNumberFormat="0" applyAlignment="0" applyProtection="0"/>
    <xf numFmtId="0" fontId="51" fillId="0" borderId="78" applyNumberFormat="0" applyFill="0" applyAlignment="0" applyProtection="0"/>
    <xf numFmtId="0" fontId="52" fillId="23" borderId="0" applyNumberFormat="0" applyBorder="0" applyAlignment="0" applyProtection="0"/>
    <xf numFmtId="0" fontId="4" fillId="24" borderId="79" applyNumberFormat="0" applyFont="0" applyAlignment="0" applyProtection="0"/>
    <xf numFmtId="0" fontId="53" fillId="21" borderId="80" applyNumberFormat="0" applyAlignment="0" applyProtection="0"/>
    <xf numFmtId="9" fontId="4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81" applyNumberFormat="0" applyFill="0" applyAlignment="0" applyProtection="0"/>
    <xf numFmtId="0" fontId="56" fillId="0" borderId="0" applyNumberFormat="0" applyFill="0" applyBorder="0" applyAlignment="0" applyProtection="0"/>
  </cellStyleXfs>
  <cellXfs count="525">
    <xf numFmtId="0" fontId="0" fillId="0" borderId="0" xfId="0"/>
    <xf numFmtId="0" fontId="6" fillId="0" borderId="0" xfId="0" applyFont="1"/>
    <xf numFmtId="0" fontId="9" fillId="0" borderId="0" xfId="0" applyNumberFormat="1" applyFont="1" applyBorder="1" applyAlignment="1" applyProtection="1"/>
    <xf numFmtId="187" fontId="9" fillId="0" borderId="0" xfId="1" applyFont="1" applyBorder="1" applyAlignment="1" applyProtection="1"/>
    <xf numFmtId="0" fontId="8" fillId="0" borderId="0" xfId="0" applyFont="1" applyAlignment="1">
      <alignment shrinkToFit="1"/>
    </xf>
    <xf numFmtId="0" fontId="9" fillId="0" borderId="0" xfId="0" applyNumberFormat="1" applyFont="1" applyBorder="1" applyAlignment="1" applyProtection="1">
      <alignment shrinkToFit="1"/>
    </xf>
    <xf numFmtId="0" fontId="10" fillId="0" borderId="0" xfId="0" applyNumberFormat="1" applyFont="1" applyBorder="1" applyAlignment="1" applyProtection="1">
      <alignment horizontal="left" shrinkToFit="1"/>
    </xf>
    <xf numFmtId="0" fontId="10" fillId="0" borderId="0" xfId="0" applyNumberFormat="1" applyFont="1" applyFill="1" applyBorder="1" applyAlignment="1" applyProtection="1">
      <alignment horizontal="left" shrinkToFit="1"/>
    </xf>
    <xf numFmtId="188" fontId="10" fillId="0" borderId="0" xfId="1" applyNumberFormat="1" applyFont="1" applyFill="1" applyBorder="1" applyAlignment="1" applyProtection="1">
      <alignment shrinkToFit="1"/>
    </xf>
    <xf numFmtId="0" fontId="10" fillId="0" borderId="0" xfId="0" applyFont="1" applyFill="1" applyBorder="1" applyAlignment="1" applyProtection="1">
      <alignment shrinkToFit="1"/>
    </xf>
    <xf numFmtId="187" fontId="10" fillId="0" borderId="0" xfId="1" applyFont="1" applyFill="1" applyBorder="1" applyAlignment="1" applyProtection="1">
      <alignment shrinkToFit="1"/>
    </xf>
    <xf numFmtId="0" fontId="5" fillId="0" borderId="0" xfId="0" applyFont="1" applyBorder="1" applyAlignment="1" applyProtection="1">
      <alignment horizontal="center" vertical="center" shrinkToFit="1"/>
    </xf>
    <xf numFmtId="187" fontId="9" fillId="0" borderId="0" xfId="1" applyFont="1" applyBorder="1" applyAlignment="1" applyProtection="1">
      <alignment horizontal="right" shrinkToFit="1"/>
    </xf>
    <xf numFmtId="0" fontId="10" fillId="0" borderId="0" xfId="0" applyNumberFormat="1" applyFont="1" applyBorder="1" applyAlignment="1" applyProtection="1">
      <alignment shrinkToFit="1"/>
    </xf>
    <xf numFmtId="0" fontId="10" fillId="0" borderId="0" xfId="0" applyNumberFormat="1" applyFont="1" applyFill="1" applyBorder="1" applyAlignment="1" applyProtection="1">
      <alignment horizontal="left" shrinkToFit="1"/>
    </xf>
    <xf numFmtId="187" fontId="9" fillId="0" borderId="0" xfId="1" applyFont="1" applyBorder="1" applyAlignment="1" applyProtection="1">
      <alignment shrinkToFit="1"/>
    </xf>
    <xf numFmtId="189" fontId="10" fillId="0" borderId="0" xfId="0" applyNumberFormat="1" applyFont="1" applyFill="1" applyBorder="1" applyAlignment="1" applyProtection="1">
      <alignment horizontal="left" shrinkToFit="1"/>
    </xf>
    <xf numFmtId="0" fontId="9" fillId="0" borderId="7" xfId="0" applyFont="1" applyFill="1" applyBorder="1" applyAlignment="1" applyProtection="1">
      <alignment horizontal="center" vertical="center" shrinkToFit="1"/>
    </xf>
    <xf numFmtId="187" fontId="9" fillId="0" borderId="10" xfId="1" applyFont="1" applyFill="1" applyBorder="1" applyAlignment="1" applyProtection="1">
      <alignment horizontal="center" shrinkToFit="1"/>
    </xf>
    <xf numFmtId="0" fontId="10" fillId="0" borderId="11" xfId="0" applyFont="1" applyFill="1" applyBorder="1" applyAlignment="1" applyProtection="1">
      <alignment horizontal="center" vertical="center" shrinkToFit="1"/>
    </xf>
    <xf numFmtId="188" fontId="10" fillId="0" borderId="14" xfId="1" applyNumberFormat="1" applyFont="1" applyFill="1" applyBorder="1" applyAlignment="1" applyProtection="1">
      <alignment horizontal="center" vertical="center" shrinkToFit="1"/>
    </xf>
    <xf numFmtId="0" fontId="10" fillId="0" borderId="14" xfId="0" applyFont="1" applyFill="1" applyBorder="1" applyAlignment="1" applyProtection="1">
      <alignment horizontal="center" vertical="center" shrinkToFit="1"/>
    </xf>
    <xf numFmtId="187" fontId="10" fillId="0" borderId="14" xfId="1" applyFont="1" applyFill="1" applyBorder="1" applyAlignment="1" applyProtection="1">
      <alignment horizontal="center" shrinkToFit="1"/>
    </xf>
    <xf numFmtId="187" fontId="10" fillId="0" borderId="15" xfId="1" applyFont="1" applyFill="1" applyBorder="1" applyAlignment="1" applyProtection="1">
      <alignment horizontal="center" shrinkToFit="1"/>
    </xf>
    <xf numFmtId="187" fontId="10" fillId="0" borderId="12" xfId="1" applyFont="1" applyFill="1" applyBorder="1" applyAlignment="1" applyProtection="1">
      <alignment horizontal="center" shrinkToFit="1"/>
    </xf>
    <xf numFmtId="187" fontId="10" fillId="0" borderId="15" xfId="1" applyFont="1" applyFill="1" applyBorder="1" applyAlignment="1" applyProtection="1">
      <alignment shrinkToFit="1"/>
    </xf>
    <xf numFmtId="188" fontId="10" fillId="0" borderId="16" xfId="1" applyNumberFormat="1" applyFont="1" applyFill="1" applyBorder="1" applyAlignment="1" applyProtection="1">
      <alignment horizontal="right" shrinkToFit="1"/>
    </xf>
    <xf numFmtId="188" fontId="10" fillId="0" borderId="15" xfId="1" applyNumberFormat="1" applyFont="1" applyFill="1" applyBorder="1" applyAlignment="1" applyProtection="1">
      <alignment horizontal="center" vertical="center" shrinkToFit="1"/>
    </xf>
    <xf numFmtId="0" fontId="10" fillId="0" borderId="15" xfId="0" applyFont="1" applyFill="1" applyBorder="1" applyAlignment="1" applyProtection="1">
      <alignment horizontal="center" vertical="center" shrinkToFit="1"/>
    </xf>
    <xf numFmtId="188" fontId="9" fillId="0" borderId="11" xfId="1" applyNumberFormat="1" applyFont="1" applyFill="1" applyBorder="1" applyAlignment="1" applyProtection="1">
      <alignment horizontal="right" shrinkToFit="1"/>
    </xf>
    <xf numFmtId="188" fontId="9" fillId="0" borderId="14" xfId="1" applyNumberFormat="1" applyFont="1" applyFill="1" applyBorder="1" applyAlignment="1" applyProtection="1">
      <alignment horizontal="center" vertical="center" shrinkToFit="1"/>
    </xf>
    <xf numFmtId="0" fontId="9" fillId="0" borderId="14" xfId="0" applyFont="1" applyFill="1" applyBorder="1" applyAlignment="1" applyProtection="1">
      <alignment horizontal="center" vertical="center" shrinkToFit="1"/>
    </xf>
    <xf numFmtId="187" fontId="9" fillId="0" borderId="14" xfId="1" applyFont="1" applyFill="1" applyBorder="1" applyAlignment="1" applyProtection="1">
      <alignment horizontal="center" shrinkToFit="1"/>
    </xf>
    <xf numFmtId="187" fontId="9" fillId="0" borderId="12" xfId="1" applyFont="1" applyFill="1" applyBorder="1" applyAlignment="1" applyProtection="1">
      <alignment horizontal="center" shrinkToFit="1"/>
    </xf>
    <xf numFmtId="188" fontId="10" fillId="0" borderId="19" xfId="1" applyNumberFormat="1" applyFont="1" applyFill="1" applyBorder="1" applyAlignment="1" applyProtection="1">
      <alignment horizontal="right" shrinkToFit="1"/>
    </xf>
    <xf numFmtId="188" fontId="10" fillId="0" borderId="22" xfId="1" applyNumberFormat="1" applyFont="1" applyFill="1" applyBorder="1" applyAlignment="1" applyProtection="1">
      <alignment horizontal="center" vertical="center" shrinkToFit="1"/>
    </xf>
    <xf numFmtId="0" fontId="10" fillId="0" borderId="22" xfId="0" applyFont="1" applyFill="1" applyBorder="1" applyAlignment="1" applyProtection="1">
      <alignment horizontal="center" vertical="center" shrinkToFit="1"/>
    </xf>
    <xf numFmtId="187" fontId="10" fillId="0" borderId="22" xfId="1" applyFont="1" applyFill="1" applyBorder="1" applyAlignment="1" applyProtection="1">
      <alignment horizontal="center" shrinkToFit="1"/>
    </xf>
    <xf numFmtId="187" fontId="9" fillId="0" borderId="26" xfId="1" applyFont="1" applyFill="1" applyBorder="1" applyAlignment="1" applyProtection="1">
      <alignment horizontal="center" shrinkToFit="1"/>
    </xf>
    <xf numFmtId="0" fontId="9" fillId="0" borderId="26" xfId="0" applyFont="1" applyFill="1" applyBorder="1" applyAlignment="1" applyProtection="1">
      <alignment horizontal="center" vertical="center" shrinkToFit="1"/>
    </xf>
    <xf numFmtId="0" fontId="0" fillId="0" borderId="0" xfId="0" applyAlignment="1">
      <alignment shrinkToFit="1"/>
    </xf>
    <xf numFmtId="187" fontId="9" fillId="0" borderId="1" xfId="1" applyFont="1" applyFill="1" applyBorder="1" applyAlignment="1" applyProtection="1">
      <alignment horizontal="center" vertical="center" shrinkToFit="1"/>
    </xf>
    <xf numFmtId="187" fontId="9" fillId="0" borderId="7" xfId="1" applyFont="1" applyFill="1" applyBorder="1" applyAlignment="1" applyProtection="1">
      <alignment horizontal="center" vertical="center" shrinkToFit="1"/>
    </xf>
    <xf numFmtId="0" fontId="2" fillId="0" borderId="0" xfId="0" applyFont="1" applyBorder="1" applyAlignment="1"/>
    <xf numFmtId="0" fontId="10" fillId="0" borderId="17" xfId="0" applyFont="1" applyFill="1" applyBorder="1" applyAlignment="1">
      <alignment horizontal="center"/>
    </xf>
    <xf numFmtId="0" fontId="3" fillId="0" borderId="0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right"/>
    </xf>
    <xf numFmtId="0" fontId="12" fillId="0" borderId="0" xfId="0" applyFont="1" applyBorder="1" applyAlignment="1">
      <alignment horizontal="left" vertical="center"/>
    </xf>
    <xf numFmtId="188" fontId="9" fillId="0" borderId="17" xfId="1" applyNumberFormat="1" applyFont="1" applyFill="1" applyBorder="1" applyAlignment="1">
      <alignment horizontal="left"/>
    </xf>
    <xf numFmtId="188" fontId="10" fillId="0" borderId="17" xfId="1" applyNumberFormat="1" applyFont="1" applyFill="1" applyBorder="1" applyAlignment="1">
      <alignment horizontal="left"/>
    </xf>
    <xf numFmtId="0" fontId="9" fillId="0" borderId="17" xfId="0" applyFont="1" applyFill="1" applyBorder="1" applyAlignment="1"/>
    <xf numFmtId="0" fontId="10" fillId="0" borderId="17" xfId="0" applyFont="1" applyFill="1" applyBorder="1" applyAlignment="1">
      <alignment horizontal="left"/>
    </xf>
    <xf numFmtId="0" fontId="10" fillId="0" borderId="17" xfId="0" applyFont="1" applyFill="1" applyBorder="1" applyAlignment="1">
      <alignment horizontal="right"/>
    </xf>
    <xf numFmtId="0" fontId="10" fillId="0" borderId="9" xfId="0" applyFont="1" applyFill="1" applyBorder="1"/>
    <xf numFmtId="0" fontId="10" fillId="0" borderId="9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 vertical="center"/>
    </xf>
    <xf numFmtId="188" fontId="9" fillId="0" borderId="1" xfId="1" applyNumberFormat="1" applyFont="1" applyFill="1" applyBorder="1" applyAlignment="1">
      <alignment horizontal="center" vertical="center" wrapText="1"/>
    </xf>
    <xf numFmtId="188" fontId="9" fillId="0" borderId="7" xfId="1" applyNumberFormat="1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/>
    </xf>
    <xf numFmtId="187" fontId="10" fillId="0" borderId="29" xfId="1" applyFont="1" applyFill="1" applyBorder="1"/>
    <xf numFmtId="190" fontId="10" fillId="0" borderId="29" xfId="1" applyNumberFormat="1" applyFont="1" applyFill="1" applyBorder="1" applyAlignment="1"/>
    <xf numFmtId="0" fontId="10" fillId="0" borderId="29" xfId="0" applyFont="1" applyFill="1" applyBorder="1"/>
    <xf numFmtId="0" fontId="10" fillId="0" borderId="15" xfId="0" applyFont="1" applyFill="1" applyBorder="1" applyAlignment="1">
      <alignment horizontal="center"/>
    </xf>
    <xf numFmtId="188" fontId="10" fillId="0" borderId="15" xfId="1" applyNumberFormat="1" applyFont="1" applyFill="1" applyBorder="1"/>
    <xf numFmtId="0" fontId="10" fillId="0" borderId="15" xfId="0" applyFont="1" applyFill="1" applyBorder="1" applyAlignment="1"/>
    <xf numFmtId="0" fontId="10" fillId="0" borderId="15" xfId="0" applyFont="1" applyFill="1" applyBorder="1"/>
    <xf numFmtId="43" fontId="10" fillId="0" borderId="15" xfId="0" applyNumberFormat="1" applyFont="1" applyFill="1" applyBorder="1" applyAlignment="1"/>
    <xf numFmtId="0" fontId="10" fillId="0" borderId="16" xfId="0" applyFont="1" applyFill="1" applyBorder="1" applyAlignment="1">
      <alignment horizontal="center"/>
    </xf>
    <xf numFmtId="0" fontId="10" fillId="0" borderId="18" xfId="0" applyFont="1" applyFill="1" applyBorder="1" applyAlignment="1"/>
    <xf numFmtId="188" fontId="10" fillId="0" borderId="14" xfId="1" applyNumberFormat="1" applyFont="1" applyFill="1" applyBorder="1"/>
    <xf numFmtId="0" fontId="3" fillId="0" borderId="15" xfId="0" applyFont="1" applyFill="1" applyBorder="1" applyAlignment="1">
      <alignment horizontal="center"/>
    </xf>
    <xf numFmtId="0" fontId="3" fillId="0" borderId="15" xfId="0" applyFont="1" applyFill="1" applyBorder="1" applyAlignment="1"/>
    <xf numFmtId="188" fontId="3" fillId="0" borderId="15" xfId="1" applyNumberFormat="1" applyFont="1" applyFill="1" applyBorder="1"/>
    <xf numFmtId="0" fontId="3" fillId="0" borderId="15" xfId="0" applyFont="1" applyFill="1" applyBorder="1"/>
    <xf numFmtId="0" fontId="3" fillId="0" borderId="33" xfId="0" applyFont="1" applyFill="1" applyBorder="1"/>
    <xf numFmtId="0" fontId="3" fillId="0" borderId="33" xfId="0" applyFont="1" applyFill="1" applyBorder="1" applyAlignment="1"/>
    <xf numFmtId="188" fontId="3" fillId="0" borderId="33" xfId="1" applyNumberFormat="1" applyFont="1" applyFill="1" applyBorder="1"/>
    <xf numFmtId="187" fontId="10" fillId="0" borderId="1" xfId="1" applyFont="1" applyFill="1" applyBorder="1"/>
    <xf numFmtId="0" fontId="7" fillId="0" borderId="1" xfId="0" applyFont="1" applyFill="1" applyBorder="1"/>
    <xf numFmtId="0" fontId="10" fillId="0" borderId="28" xfId="0" applyFont="1" applyFill="1" applyBorder="1" applyAlignment="1">
      <alignment horizontal="right"/>
    </xf>
    <xf numFmtId="187" fontId="10" fillId="0" borderId="10" xfId="1" applyFont="1" applyFill="1" applyBorder="1"/>
    <xf numFmtId="0" fontId="7" fillId="0" borderId="7" xfId="0" applyFont="1" applyFill="1" applyBorder="1"/>
    <xf numFmtId="0" fontId="3" fillId="0" borderId="0" xfId="0" applyFont="1" applyFill="1" applyBorder="1"/>
    <xf numFmtId="0" fontId="10" fillId="0" borderId="17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10" fillId="0" borderId="0" xfId="2" applyFont="1" applyBorder="1" applyAlignment="1">
      <alignment vertical="center"/>
    </xf>
    <xf numFmtId="0" fontId="10" fillId="0" borderId="0" xfId="2" applyFont="1" applyBorder="1" applyAlignment="1">
      <alignment horizontal="left" vertical="center"/>
    </xf>
    <xf numFmtId="188" fontId="10" fillId="0" borderId="0" xfId="1" applyNumberFormat="1" applyFont="1" applyBorder="1" applyAlignment="1">
      <alignment horizontal="left"/>
    </xf>
    <xf numFmtId="188" fontId="2" fillId="0" borderId="7" xfId="1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/>
    <xf numFmtId="0" fontId="14" fillId="0" borderId="0" xfId="0" applyFont="1" applyBorder="1" applyAlignment="1"/>
    <xf numFmtId="0" fontId="3" fillId="0" borderId="0" xfId="0" applyFont="1" applyBorder="1" applyAlignment="1"/>
    <xf numFmtId="0" fontId="3" fillId="0" borderId="0" xfId="0" applyFont="1" applyFill="1" applyBorder="1" applyAlignment="1"/>
    <xf numFmtId="0" fontId="15" fillId="0" borderId="0" xfId="0" applyFont="1" applyFill="1" applyBorder="1" applyAlignment="1"/>
    <xf numFmtId="0" fontId="10" fillId="0" borderId="0" xfId="0" applyFont="1" applyFill="1" applyBorder="1" applyAlignment="1"/>
    <xf numFmtId="0" fontId="14" fillId="0" borderId="0" xfId="0" applyFont="1" applyFill="1" applyBorder="1" applyAlignment="1"/>
    <xf numFmtId="188" fontId="10" fillId="0" borderId="0" xfId="1" applyNumberFormat="1" applyFont="1" applyBorder="1" applyAlignment="1"/>
    <xf numFmtId="0" fontId="20" fillId="0" borderId="17" xfId="0" applyFont="1" applyFill="1" applyBorder="1" applyAlignment="1">
      <alignment horizontal="left"/>
    </xf>
    <xf numFmtId="188" fontId="10" fillId="0" borderId="0" xfId="1" applyNumberFormat="1" applyFont="1" applyBorder="1"/>
    <xf numFmtId="188" fontId="16" fillId="0" borderId="0" xfId="1" applyNumberFormat="1" applyFont="1" applyBorder="1" applyAlignment="1">
      <alignment horizontal="left"/>
    </xf>
    <xf numFmtId="188" fontId="10" fillId="0" borderId="0" xfId="1" applyNumberFormat="1" applyFont="1"/>
    <xf numFmtId="188" fontId="9" fillId="0" borderId="17" xfId="1" applyNumberFormat="1" applyFont="1" applyFill="1" applyBorder="1" applyAlignment="1">
      <alignment horizontal="right"/>
    </xf>
    <xf numFmtId="0" fontId="10" fillId="0" borderId="20" xfId="0" applyFont="1" applyFill="1" applyBorder="1" applyAlignment="1">
      <alignment horizontal="left"/>
    </xf>
    <xf numFmtId="0" fontId="20" fillId="0" borderId="15" xfId="0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/>
    </xf>
    <xf numFmtId="0" fontId="10" fillId="0" borderId="33" xfId="0" applyFont="1" applyFill="1" applyBorder="1"/>
    <xf numFmtId="0" fontId="7" fillId="0" borderId="37" xfId="0" applyFont="1" applyFill="1" applyBorder="1"/>
    <xf numFmtId="0" fontId="10" fillId="0" borderId="28" xfId="0" applyFont="1" applyFill="1" applyBorder="1" applyAlignment="1"/>
    <xf numFmtId="0" fontId="10" fillId="0" borderId="0" xfId="0" applyFont="1" applyFill="1" applyAlignment="1">
      <alignment vertical="center"/>
    </xf>
    <xf numFmtId="188" fontId="10" fillId="0" borderId="0" xfId="1" applyNumberFormat="1" applyFont="1" applyFill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vertical="center"/>
    </xf>
    <xf numFmtId="188" fontId="10" fillId="0" borderId="0" xfId="1" applyNumberFormat="1" applyFont="1" applyFill="1" applyBorder="1" applyAlignment="1">
      <alignment horizontal="left"/>
    </xf>
    <xf numFmtId="189" fontId="9" fillId="0" borderId="20" xfId="0" applyNumberFormat="1" applyFont="1" applyFill="1" applyBorder="1" applyAlignment="1">
      <alignment horizontal="left"/>
    </xf>
    <xf numFmtId="0" fontId="9" fillId="0" borderId="0" xfId="0" applyFont="1" applyFill="1" applyAlignment="1">
      <alignment horizontal="center"/>
    </xf>
    <xf numFmtId="0" fontId="6" fillId="0" borderId="0" xfId="0" applyFont="1" applyFill="1"/>
    <xf numFmtId="0" fontId="8" fillId="0" borderId="0" xfId="0" applyFont="1" applyFill="1"/>
    <xf numFmtId="0" fontId="8" fillId="0" borderId="0" xfId="0" applyFont="1" applyFill="1" applyAlignment="1"/>
    <xf numFmtId="0" fontId="23" fillId="0" borderId="12" xfId="0" applyFont="1" applyFill="1" applyBorder="1" applyAlignment="1">
      <alignment horizontal="right"/>
    </xf>
    <xf numFmtId="0" fontId="23" fillId="0" borderId="17" xfId="0" applyFont="1" applyFill="1" applyBorder="1" applyAlignment="1">
      <alignment horizontal="right"/>
    </xf>
    <xf numFmtId="0" fontId="8" fillId="0" borderId="0" xfId="0" applyFont="1" applyAlignment="1">
      <alignment horizontal="right" shrinkToFit="1"/>
    </xf>
    <xf numFmtId="0" fontId="27" fillId="0" borderId="44" xfId="3" applyFont="1" applyFill="1" applyBorder="1" applyAlignment="1" applyProtection="1">
      <alignment horizontal="center" vertical="center"/>
      <protection locked="0"/>
    </xf>
    <xf numFmtId="0" fontId="27" fillId="0" borderId="47" xfId="3" applyFont="1" applyFill="1" applyBorder="1" applyAlignment="1" applyProtection="1">
      <alignment horizontal="center" vertical="center"/>
      <protection locked="0"/>
    </xf>
    <xf numFmtId="10" fontId="29" fillId="0" borderId="42" xfId="3" applyNumberFormat="1" applyFont="1" applyFill="1" applyBorder="1" applyAlignment="1" applyProtection="1">
      <alignment horizontal="center"/>
      <protection locked="0"/>
    </xf>
    <xf numFmtId="0" fontId="29" fillId="0" borderId="14" xfId="3" applyFont="1" applyFill="1" applyBorder="1" applyAlignment="1" applyProtection="1">
      <alignment horizontal="center"/>
      <protection locked="0"/>
    </xf>
    <xf numFmtId="0" fontId="29" fillId="0" borderId="50" xfId="3" applyFont="1" applyFill="1" applyBorder="1" applyAlignment="1" applyProtection="1">
      <alignment horizontal="center"/>
      <protection locked="0"/>
    </xf>
    <xf numFmtId="0" fontId="29" fillId="0" borderId="15" xfId="3" applyFont="1" applyFill="1" applyBorder="1" applyAlignment="1" applyProtection="1">
      <alignment horizontal="center"/>
      <protection locked="0"/>
    </xf>
    <xf numFmtId="0" fontId="29" fillId="0" borderId="51" xfId="3" applyFont="1" applyFill="1" applyBorder="1" applyAlignment="1" applyProtection="1">
      <alignment horizontal="center"/>
      <protection locked="0"/>
    </xf>
    <xf numFmtId="10" fontId="29" fillId="0" borderId="54" xfId="3" applyNumberFormat="1" applyFont="1" applyFill="1" applyBorder="1" applyAlignment="1" applyProtection="1">
      <alignment horizontal="center"/>
      <protection locked="0"/>
    </xf>
    <xf numFmtId="0" fontId="29" fillId="0" borderId="15" xfId="3" applyFont="1" applyFill="1" applyBorder="1" applyAlignment="1" applyProtection="1">
      <alignment horizontal="center" vertical="center"/>
      <protection locked="0"/>
    </xf>
    <xf numFmtId="0" fontId="29" fillId="0" borderId="51" xfId="3" applyFont="1" applyFill="1" applyBorder="1" applyAlignment="1" applyProtection="1">
      <alignment horizontal="center" vertical="center"/>
      <protection locked="0"/>
    </xf>
    <xf numFmtId="191" fontId="29" fillId="0" borderId="51" xfId="3" applyNumberFormat="1" applyFont="1" applyFill="1" applyBorder="1" applyAlignment="1" applyProtection="1">
      <alignment horizontal="center" vertical="center"/>
      <protection locked="0"/>
    </xf>
    <xf numFmtId="0" fontId="34" fillId="0" borderId="39" xfId="3" applyFont="1" applyFill="1" applyBorder="1" applyAlignment="1" applyProtection="1">
      <alignment horizontal="left"/>
      <protection locked="0"/>
    </xf>
    <xf numFmtId="0" fontId="29" fillId="0" borderId="39" xfId="3" applyFont="1" applyFill="1" applyBorder="1" applyAlignment="1" applyProtection="1">
      <alignment horizontal="right"/>
      <protection locked="0"/>
    </xf>
    <xf numFmtId="0" fontId="34" fillId="0" borderId="0" xfId="3" applyFont="1" applyFill="1" applyBorder="1" applyAlignment="1" applyProtection="1">
      <alignment horizontal="left"/>
      <protection locked="0"/>
    </xf>
    <xf numFmtId="0" fontId="29" fillId="0" borderId="0" xfId="3" applyFont="1" applyFill="1" applyBorder="1" applyAlignment="1" applyProtection="1">
      <alignment horizontal="right"/>
      <protection locked="0"/>
    </xf>
    <xf numFmtId="191" fontId="29" fillId="0" borderId="51" xfId="3" applyNumberFormat="1" applyFont="1" applyFill="1" applyBorder="1" applyAlignment="1" applyProtection="1">
      <alignment horizontal="center"/>
      <protection locked="0"/>
    </xf>
    <xf numFmtId="0" fontId="34" fillId="0" borderId="53" xfId="3" applyFont="1" applyFill="1" applyBorder="1" applyAlignment="1" applyProtection="1">
      <alignment horizontal="left"/>
      <protection locked="0"/>
    </xf>
    <xf numFmtId="0" fontId="29" fillId="0" borderId="53" xfId="3" applyFont="1" applyFill="1" applyBorder="1" applyAlignment="1" applyProtection="1">
      <alignment horizontal="right"/>
      <protection locked="0"/>
    </xf>
    <xf numFmtId="0" fontId="29" fillId="0" borderId="49" xfId="3" applyFont="1" applyFill="1" applyBorder="1" applyAlignment="1" applyProtection="1">
      <alignment horizontal="left"/>
      <protection locked="0"/>
    </xf>
    <xf numFmtId="0" fontId="34" fillId="0" borderId="55" xfId="3" applyFont="1" applyFill="1" applyBorder="1" applyAlignment="1" applyProtection="1">
      <alignment horizontal="center" vertical="top"/>
      <protection locked="0"/>
    </xf>
    <xf numFmtId="0" fontId="29" fillId="0" borderId="39" xfId="3" applyFont="1" applyFill="1" applyBorder="1" applyAlignment="1" applyProtection="1">
      <alignment horizontal="left" vertical="center"/>
      <protection locked="0"/>
    </xf>
    <xf numFmtId="0" fontId="29" fillId="0" borderId="40" xfId="3" applyFont="1" applyFill="1" applyBorder="1" applyAlignment="1" applyProtection="1">
      <alignment horizontal="left" vertical="center"/>
      <protection locked="0"/>
    </xf>
    <xf numFmtId="0" fontId="35" fillId="0" borderId="49" xfId="3" applyFont="1" applyFill="1" applyBorder="1" applyAlignment="1" applyProtection="1">
      <alignment horizontal="center" vertical="top"/>
      <protection locked="0"/>
    </xf>
    <xf numFmtId="0" fontId="35" fillId="0" borderId="0" xfId="3" applyFont="1" applyFill="1" applyBorder="1" applyAlignment="1" applyProtection="1">
      <alignment horizontal="right" vertical="center"/>
      <protection locked="0"/>
    </xf>
    <xf numFmtId="0" fontId="35" fillId="0" borderId="53" xfId="3" applyFont="1" applyFill="1" applyBorder="1" applyAlignment="1" applyProtection="1">
      <alignment horizontal="center" vertical="center"/>
      <protection hidden="1"/>
    </xf>
    <xf numFmtId="0" fontId="35" fillId="0" borderId="53" xfId="3" applyFont="1" applyFill="1" applyBorder="1" applyAlignment="1" applyProtection="1">
      <alignment horizontal="center" vertical="center"/>
      <protection locked="0"/>
    </xf>
    <xf numFmtId="43" fontId="35" fillId="0" borderId="53" xfId="3" applyNumberFormat="1" applyFont="1" applyFill="1" applyBorder="1" applyAlignment="1" applyProtection="1">
      <alignment horizontal="left" vertical="center"/>
      <protection hidden="1"/>
    </xf>
    <xf numFmtId="0" fontId="35" fillId="0" borderId="42" xfId="3" applyFont="1" applyFill="1" applyBorder="1" applyAlignment="1" applyProtection="1">
      <alignment horizontal="left" vertical="center"/>
      <protection locked="0"/>
    </xf>
    <xf numFmtId="0" fontId="29" fillId="0" borderId="49" xfId="3" applyFont="1" applyFill="1" applyBorder="1" applyAlignment="1" applyProtection="1">
      <alignment horizontal="center" vertical="top"/>
      <protection locked="0"/>
    </xf>
    <xf numFmtId="0" fontId="35" fillId="0" borderId="0" xfId="3" applyFont="1" applyFill="1" applyBorder="1" applyAlignment="1" applyProtection="1">
      <alignment horizontal="center" vertical="center"/>
      <protection locked="0"/>
    </xf>
    <xf numFmtId="43" fontId="35" fillId="0" borderId="0" xfId="3" applyNumberFormat="1" applyFont="1" applyFill="1" applyBorder="1" applyAlignment="1" applyProtection="1">
      <alignment horizontal="center" vertical="center"/>
      <protection hidden="1"/>
    </xf>
    <xf numFmtId="0" fontId="35" fillId="0" borderId="0" xfId="3" applyFont="1" applyFill="1" applyBorder="1" applyAlignment="1" applyProtection="1">
      <alignment horizontal="left" vertical="center"/>
      <protection locked="0"/>
    </xf>
    <xf numFmtId="0" fontId="35" fillId="0" borderId="42" xfId="3" applyFont="1" applyFill="1" applyBorder="1" applyAlignment="1" applyProtection="1">
      <alignment horizontal="center" vertical="center"/>
      <protection locked="0"/>
    </xf>
    <xf numFmtId="0" fontId="27" fillId="0" borderId="0" xfId="3" applyFont="1" applyFill="1" applyBorder="1" applyAlignment="1" applyProtection="1">
      <alignment horizontal="right" vertical="center"/>
      <protection locked="0"/>
    </xf>
    <xf numFmtId="0" fontId="35" fillId="0" borderId="42" xfId="3" applyFont="1" applyFill="1" applyBorder="1" applyAlignment="1" applyProtection="1">
      <protection locked="0"/>
    </xf>
    <xf numFmtId="0" fontId="34" fillId="0" borderId="0" xfId="3" applyFont="1" applyFill="1" applyBorder="1" applyAlignment="1" applyProtection="1">
      <alignment horizontal="left" vertical="center"/>
      <protection locked="0"/>
    </xf>
    <xf numFmtId="0" fontId="29" fillId="0" borderId="0" xfId="3" applyFont="1" applyFill="1" applyBorder="1" applyAlignment="1" applyProtection="1">
      <alignment horizontal="center" vertical="center"/>
      <protection locked="0"/>
    </xf>
    <xf numFmtId="191" fontId="36" fillId="0" borderId="9" xfId="3" applyNumberFormat="1" applyFont="1" applyFill="1" applyBorder="1" applyAlignment="1" applyProtection="1">
      <alignment horizontal="center" vertical="center"/>
      <protection locked="0"/>
    </xf>
    <xf numFmtId="0" fontId="29" fillId="0" borderId="57" xfId="3" applyFont="1" applyFill="1" applyBorder="1" applyAlignment="1" applyProtection="1">
      <alignment horizontal="center" vertical="top"/>
      <protection locked="0"/>
    </xf>
    <xf numFmtId="0" fontId="29" fillId="0" borderId="58" xfId="3" applyFont="1" applyFill="1" applyBorder="1" applyAlignment="1" applyProtection="1">
      <alignment horizontal="center" vertical="center"/>
      <protection locked="0"/>
    </xf>
    <xf numFmtId="0" fontId="29" fillId="0" borderId="59" xfId="3" applyFont="1" applyFill="1" applyBorder="1" applyAlignment="1" applyProtection="1">
      <alignment horizontal="center"/>
      <protection locked="0"/>
    </xf>
    <xf numFmtId="191" fontId="29" fillId="0" borderId="60" xfId="3" applyNumberFormat="1" applyFont="1" applyFill="1" applyBorder="1" applyAlignment="1" applyProtection="1">
      <alignment horizontal="center"/>
      <protection locked="0"/>
    </xf>
    <xf numFmtId="0" fontId="29" fillId="0" borderId="0" xfId="3" applyFont="1" applyFill="1" applyAlignment="1" applyProtection="1">
      <alignment horizontal="left"/>
      <protection locked="0"/>
    </xf>
    <xf numFmtId="0" fontId="29" fillId="0" borderId="0" xfId="3" applyFont="1" applyFill="1" applyAlignment="1" applyProtection="1">
      <alignment horizontal="center"/>
      <protection locked="0"/>
    </xf>
    <xf numFmtId="0" fontId="29" fillId="0" borderId="0" xfId="3" applyFont="1" applyFill="1" applyAlignment="1" applyProtection="1">
      <alignment horizontal="right"/>
      <protection locked="0"/>
    </xf>
    <xf numFmtId="0" fontId="29" fillId="0" borderId="0" xfId="3" applyFont="1" applyFill="1" applyBorder="1" applyAlignment="1" applyProtection="1">
      <alignment horizontal="center"/>
      <protection locked="0"/>
    </xf>
    <xf numFmtId="43" fontId="29" fillId="0" borderId="0" xfId="4" applyFont="1" applyFill="1" applyAlignment="1" applyProtection="1">
      <alignment horizontal="center"/>
      <protection locked="0"/>
    </xf>
    <xf numFmtId="0" fontId="10" fillId="0" borderId="0" xfId="5" applyFont="1" applyFill="1" applyBorder="1" applyAlignment="1" applyProtection="1">
      <protection locked="0"/>
    </xf>
    <xf numFmtId="0" fontId="10" fillId="0" borderId="0" xfId="5" applyFont="1" applyFill="1" applyBorder="1" applyAlignment="1" applyProtection="1">
      <alignment horizontal="center"/>
      <protection locked="0"/>
    </xf>
    <xf numFmtId="0" fontId="10" fillId="0" borderId="0" xfId="5" applyFont="1" applyFill="1" applyProtection="1">
      <protection locked="0"/>
    </xf>
    <xf numFmtId="0" fontId="10" fillId="0" borderId="0" xfId="5" applyFont="1" applyFill="1" applyAlignment="1" applyProtection="1">
      <alignment horizontal="center"/>
      <protection locked="0"/>
    </xf>
    <xf numFmtId="43" fontId="10" fillId="0" borderId="0" xfId="4" applyFont="1" applyFill="1" applyProtection="1">
      <protection locked="0"/>
    </xf>
    <xf numFmtId="0" fontId="9" fillId="0" borderId="17" xfId="5" applyFont="1" applyFill="1" applyBorder="1" applyAlignment="1" applyProtection="1">
      <protection locked="0"/>
    </xf>
    <xf numFmtId="0" fontId="9" fillId="0" borderId="17" xfId="5" applyFont="1" applyFill="1" applyBorder="1" applyAlignment="1" applyProtection="1">
      <alignment horizontal="right"/>
      <protection locked="0"/>
    </xf>
    <xf numFmtId="188" fontId="10" fillId="0" borderId="0" xfId="4" applyNumberFormat="1" applyFont="1" applyFill="1" applyBorder="1" applyAlignment="1" applyProtection="1">
      <alignment horizontal="center"/>
      <protection locked="0"/>
    </xf>
    <xf numFmtId="0" fontId="10" fillId="0" borderId="0" xfId="5" applyFont="1" applyFill="1" applyBorder="1" applyAlignment="1" applyProtection="1">
      <alignment horizontal="left"/>
      <protection locked="0"/>
    </xf>
    <xf numFmtId="43" fontId="29" fillId="0" borderId="0" xfId="3" applyNumberFormat="1" applyFont="1" applyFill="1" applyAlignment="1" applyProtection="1">
      <alignment horizontal="center"/>
      <protection locked="0"/>
    </xf>
    <xf numFmtId="43" fontId="29" fillId="0" borderId="14" xfId="4" applyFont="1" applyFill="1" applyBorder="1" applyAlignment="1" applyProtection="1">
      <alignment horizontal="center"/>
      <protection locked="0"/>
    </xf>
    <xf numFmtId="43" fontId="29" fillId="0" borderId="15" xfId="4" applyFont="1" applyFill="1" applyBorder="1" applyAlignment="1" applyProtection="1">
      <alignment horizontal="center"/>
      <protection locked="0"/>
    </xf>
    <xf numFmtId="43" fontId="29" fillId="0" borderId="0" xfId="3" applyNumberFormat="1" applyFont="1" applyFill="1" applyAlignment="1" applyProtection="1">
      <alignment horizontal="left"/>
      <protection locked="0"/>
    </xf>
    <xf numFmtId="0" fontId="37" fillId="0" borderId="0" xfId="5" applyFont="1" applyFill="1" applyProtection="1">
      <protection locked="0"/>
    </xf>
    <xf numFmtId="43" fontId="37" fillId="0" borderId="0" xfId="4" applyFont="1" applyFill="1" applyProtection="1">
      <protection locked="0"/>
    </xf>
    <xf numFmtId="43" fontId="29" fillId="0" borderId="15" xfId="4" applyFont="1" applyFill="1" applyBorder="1" applyAlignment="1" applyProtection="1">
      <alignment horizontal="center" vertical="center"/>
      <protection locked="0"/>
    </xf>
    <xf numFmtId="190" fontId="35" fillId="0" borderId="53" xfId="4" applyNumberFormat="1" applyFont="1" applyFill="1" applyBorder="1" applyAlignment="1" applyProtection="1">
      <alignment horizontal="left" vertical="center"/>
      <protection hidden="1"/>
    </xf>
    <xf numFmtId="43" fontId="35" fillId="0" borderId="53" xfId="4" applyFont="1" applyFill="1" applyBorder="1" applyAlignment="1" applyProtection="1">
      <alignment horizontal="center" vertical="center"/>
      <protection locked="0"/>
    </xf>
    <xf numFmtId="43" fontId="35" fillId="0" borderId="53" xfId="4" applyFont="1" applyFill="1" applyBorder="1" applyAlignment="1" applyProtection="1">
      <alignment horizontal="center" vertical="center"/>
      <protection hidden="1"/>
    </xf>
    <xf numFmtId="0" fontId="4" fillId="0" borderId="0" xfId="5" applyBorder="1" applyProtection="1">
      <protection locked="0"/>
    </xf>
    <xf numFmtId="191" fontId="29" fillId="0" borderId="0" xfId="3" applyNumberFormat="1" applyFont="1" applyFill="1" applyBorder="1" applyAlignment="1" applyProtection="1">
      <alignment horizontal="right"/>
      <protection locked="0"/>
    </xf>
    <xf numFmtId="43" fontId="29" fillId="0" borderId="59" xfId="4" applyFont="1" applyFill="1" applyBorder="1" applyAlignment="1" applyProtection="1">
      <alignment horizontal="center"/>
      <protection locked="0"/>
    </xf>
    <xf numFmtId="0" fontId="4" fillId="0" borderId="0" xfId="5" applyFill="1" applyProtection="1">
      <protection locked="0"/>
    </xf>
    <xf numFmtId="0" fontId="3" fillId="0" borderId="0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left"/>
    </xf>
    <xf numFmtId="0" fontId="10" fillId="0" borderId="17" xfId="0" applyFont="1" applyFill="1" applyBorder="1" applyAlignment="1">
      <alignment horizontal="right"/>
    </xf>
    <xf numFmtId="0" fontId="9" fillId="0" borderId="1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187" fontId="9" fillId="0" borderId="7" xfId="1" applyFont="1" applyFill="1" applyBorder="1" applyAlignment="1" applyProtection="1">
      <alignment horizontal="center" shrinkToFit="1"/>
    </xf>
    <xf numFmtId="188" fontId="10" fillId="0" borderId="62" xfId="1" applyNumberFormat="1" applyFont="1" applyFill="1" applyBorder="1" applyAlignment="1" applyProtection="1">
      <alignment horizontal="right" shrinkToFit="1"/>
    </xf>
    <xf numFmtId="188" fontId="10" fillId="0" borderId="61" xfId="1" applyNumberFormat="1" applyFont="1" applyFill="1" applyBorder="1" applyAlignment="1" applyProtection="1">
      <alignment horizontal="center" vertical="center" shrinkToFit="1"/>
    </xf>
    <xf numFmtId="0" fontId="10" fillId="0" borderId="61" xfId="0" applyFont="1" applyFill="1" applyBorder="1" applyAlignment="1" applyProtection="1">
      <alignment horizontal="center" vertical="center" shrinkToFit="1"/>
    </xf>
    <xf numFmtId="187" fontId="10" fillId="0" borderId="61" xfId="1" applyFont="1" applyFill="1" applyBorder="1" applyAlignment="1" applyProtection="1">
      <alignment horizontal="center" shrinkToFit="1"/>
    </xf>
    <xf numFmtId="187" fontId="10" fillId="0" borderId="61" xfId="1" applyFont="1" applyFill="1" applyBorder="1" applyAlignment="1" applyProtection="1">
      <alignment shrinkToFit="1"/>
    </xf>
    <xf numFmtId="187" fontId="9" fillId="0" borderId="65" xfId="1" applyFont="1" applyFill="1" applyBorder="1" applyAlignment="1" applyProtection="1">
      <alignment horizontal="center" shrinkToFit="1"/>
    </xf>
    <xf numFmtId="0" fontId="9" fillId="0" borderId="65" xfId="0" applyFont="1" applyFill="1" applyBorder="1" applyAlignment="1" applyProtection="1">
      <alignment horizontal="center" vertical="center" shrinkToFit="1"/>
    </xf>
    <xf numFmtId="0" fontId="10" fillId="0" borderId="0" xfId="0" applyNumberFormat="1" applyFont="1" applyFill="1" applyBorder="1" applyAlignment="1" applyProtection="1">
      <alignment shrinkToFit="1"/>
    </xf>
    <xf numFmtId="49" fontId="38" fillId="0" borderId="0" xfId="0" applyNumberFormat="1" applyFont="1"/>
    <xf numFmtId="0" fontId="10" fillId="0" borderId="0" xfId="2" applyFont="1" applyAlignment="1">
      <alignment horizontal="left"/>
    </xf>
    <xf numFmtId="0" fontId="3" fillId="0" borderId="0" xfId="2" applyFont="1" applyAlignment="1">
      <alignment horizontal="left"/>
    </xf>
    <xf numFmtId="0" fontId="38" fillId="0" borderId="0" xfId="0" applyFont="1"/>
    <xf numFmtId="0" fontId="38" fillId="0" borderId="0" xfId="0" applyFont="1" applyAlignment="1">
      <alignment horizontal="left"/>
    </xf>
    <xf numFmtId="0" fontId="38" fillId="0" borderId="0" xfId="0" applyFont="1" applyAlignment="1">
      <alignment shrinkToFit="1"/>
    </xf>
    <xf numFmtId="0" fontId="3" fillId="0" borderId="0" xfId="2" applyFont="1" applyAlignment="1"/>
    <xf numFmtId="0" fontId="10" fillId="0" borderId="41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0" fillId="0" borderId="9" xfId="0" applyFont="1" applyFill="1" applyBorder="1" applyAlignment="1"/>
    <xf numFmtId="0" fontId="0" fillId="0" borderId="8" xfId="0" applyBorder="1"/>
    <xf numFmtId="0" fontId="7" fillId="0" borderId="28" xfId="0" applyFont="1" applyFill="1" applyBorder="1"/>
    <xf numFmtId="0" fontId="7" fillId="0" borderId="4" xfId="0" applyFont="1" applyFill="1" applyBorder="1"/>
    <xf numFmtId="0" fontId="3" fillId="0" borderId="0" xfId="0" applyFont="1" applyFill="1" applyBorder="1" applyAlignment="1">
      <alignment vertical="top"/>
    </xf>
    <xf numFmtId="0" fontId="10" fillId="0" borderId="42" xfId="0" applyFont="1" applyFill="1" applyBorder="1" applyAlignment="1">
      <alignment horizontal="right"/>
    </xf>
    <xf numFmtId="187" fontId="10" fillId="0" borderId="37" xfId="1" applyFont="1" applyFill="1" applyBorder="1"/>
    <xf numFmtId="0" fontId="8" fillId="0" borderId="0" xfId="0" applyFont="1"/>
    <xf numFmtId="0" fontId="0" fillId="0" borderId="0" xfId="0" applyAlignment="1">
      <alignment horizontal="center" shrinkToFit="1"/>
    </xf>
    <xf numFmtId="0" fontId="8" fillId="0" borderId="0" xfId="0" applyFont="1" applyAlignment="1">
      <alignment horizontal="center" shrinkToFit="1"/>
    </xf>
    <xf numFmtId="0" fontId="19" fillId="0" borderId="0" xfId="0" applyFont="1" applyFill="1" applyAlignment="1"/>
    <xf numFmtId="188" fontId="2" fillId="0" borderId="0" xfId="1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187" fontId="2" fillId="0" borderId="0" xfId="1" applyFont="1" applyBorder="1" applyAlignment="1" applyProtection="1">
      <alignment horizontal="center"/>
    </xf>
    <xf numFmtId="43" fontId="9" fillId="0" borderId="0" xfId="6" applyFont="1" applyFill="1" applyAlignment="1" applyProtection="1">
      <alignment horizontal="left"/>
    </xf>
    <xf numFmtId="43" fontId="10" fillId="0" borderId="0" xfId="6" applyFont="1" applyFill="1" applyAlignment="1" applyProtection="1">
      <alignment horizontal="left"/>
    </xf>
    <xf numFmtId="187" fontId="10" fillId="0" borderId="15" xfId="1" applyFont="1" applyFill="1" applyBorder="1" applyAlignment="1" applyProtection="1">
      <alignment horizontal="center"/>
    </xf>
    <xf numFmtId="187" fontId="10" fillId="0" borderId="15" xfId="1" applyFont="1" applyFill="1" applyBorder="1" applyProtection="1"/>
    <xf numFmtId="187" fontId="9" fillId="0" borderId="0" xfId="1" applyFont="1" applyBorder="1" applyAlignment="1" applyProtection="1">
      <alignment horizontal="center" shrinkToFit="1"/>
    </xf>
    <xf numFmtId="43" fontId="9" fillId="0" borderId="0" xfId="6" applyFont="1" applyFill="1" applyAlignment="1" applyProtection="1">
      <alignment horizontal="left"/>
    </xf>
    <xf numFmtId="43" fontId="10" fillId="0" borderId="0" xfId="6" applyFont="1" applyFill="1" applyAlignment="1" applyProtection="1">
      <alignment horizontal="left"/>
    </xf>
    <xf numFmtId="0" fontId="2" fillId="0" borderId="0" xfId="0" applyFont="1" applyBorder="1" applyAlignment="1" applyProtection="1">
      <alignment horizontal="center" vertical="center"/>
    </xf>
    <xf numFmtId="0" fontId="9" fillId="0" borderId="66" xfId="0" applyFont="1" applyFill="1" applyBorder="1" applyAlignment="1" applyProtection="1">
      <alignment horizontal="center" vertical="center" shrinkToFit="1"/>
    </xf>
    <xf numFmtId="0" fontId="9" fillId="0" borderId="56" xfId="0" applyFont="1" applyFill="1" applyBorder="1" applyAlignment="1" applyProtection="1">
      <alignment horizontal="center" vertical="center" shrinkToFit="1"/>
    </xf>
    <xf numFmtId="0" fontId="9" fillId="0" borderId="67" xfId="0" applyFont="1" applyFill="1" applyBorder="1" applyAlignment="1" applyProtection="1">
      <alignment horizontal="center" vertical="center" shrinkToFit="1"/>
    </xf>
    <xf numFmtId="0" fontId="10" fillId="0" borderId="16" xfId="0" applyFont="1" applyFill="1" applyBorder="1" applyAlignment="1" applyProtection="1">
      <alignment horizontal="left" vertical="center" shrinkToFit="1"/>
    </xf>
    <xf numFmtId="0" fontId="10" fillId="0" borderId="17" xfId="0" applyFont="1" applyFill="1" applyBorder="1" applyAlignment="1" applyProtection="1">
      <alignment horizontal="left" vertical="center" shrinkToFit="1"/>
    </xf>
    <xf numFmtId="0" fontId="10" fillId="0" borderId="18" xfId="0" applyFont="1" applyFill="1" applyBorder="1" applyAlignment="1" applyProtection="1">
      <alignment horizontal="left" vertical="center" shrinkToFit="1"/>
    </xf>
    <xf numFmtId="0" fontId="10" fillId="0" borderId="62" xfId="0" applyFont="1" applyFill="1" applyBorder="1" applyAlignment="1" applyProtection="1">
      <alignment horizontal="left" vertical="center" shrinkToFit="1"/>
    </xf>
    <xf numFmtId="0" fontId="10" fillId="0" borderId="63" xfId="0" applyFont="1" applyFill="1" applyBorder="1" applyAlignment="1" applyProtection="1">
      <alignment horizontal="left" vertical="center" shrinkToFit="1"/>
    </xf>
    <xf numFmtId="0" fontId="10" fillId="0" borderId="64" xfId="0" applyFont="1" applyFill="1" applyBorder="1" applyAlignment="1" applyProtection="1">
      <alignment horizontal="left" vertical="center" shrinkToFit="1"/>
    </xf>
    <xf numFmtId="0" fontId="9" fillId="0" borderId="8" xfId="0" applyFont="1" applyFill="1" applyBorder="1" applyAlignment="1" applyProtection="1">
      <alignment horizontal="center" vertical="center" shrinkToFit="1"/>
    </xf>
    <xf numFmtId="0" fontId="9" fillId="0" borderId="9" xfId="0" applyFont="1" applyFill="1" applyBorder="1" applyAlignment="1" applyProtection="1">
      <alignment horizontal="center" vertical="center" shrinkToFit="1"/>
    </xf>
    <xf numFmtId="0" fontId="9" fillId="0" borderId="28" xfId="0" applyFont="1" applyFill="1" applyBorder="1" applyAlignment="1" applyProtection="1">
      <alignment horizontal="center" vertical="center" shrinkToFit="1"/>
    </xf>
    <xf numFmtId="187" fontId="9" fillId="0" borderId="5" xfId="1" applyFont="1" applyFill="1" applyBorder="1" applyAlignment="1" applyProtection="1">
      <alignment horizontal="center" shrinkToFit="1"/>
    </xf>
    <xf numFmtId="187" fontId="9" fillId="0" borderId="6" xfId="1" applyFont="1" applyFill="1" applyBorder="1" applyAlignment="1" applyProtection="1">
      <alignment horizontal="center" shrinkToFit="1"/>
    </xf>
    <xf numFmtId="0" fontId="9" fillId="0" borderId="1" xfId="0" applyFont="1" applyFill="1" applyBorder="1" applyAlignment="1" applyProtection="1">
      <alignment horizontal="center" vertical="center" shrinkToFit="1"/>
    </xf>
    <xf numFmtId="0" fontId="9" fillId="0" borderId="7" xfId="0" applyFont="1" applyFill="1" applyBorder="1" applyAlignment="1" applyProtection="1">
      <alignment horizontal="center" vertical="center" shrinkToFit="1"/>
    </xf>
    <xf numFmtId="0" fontId="9" fillId="0" borderId="11" xfId="0" applyFont="1" applyFill="1" applyBorder="1" applyAlignment="1" applyProtection="1">
      <alignment horizontal="left" vertical="center" shrinkToFit="1"/>
    </xf>
    <xf numFmtId="0" fontId="9" fillId="0" borderId="12" xfId="0" applyFont="1" applyFill="1" applyBorder="1" applyAlignment="1" applyProtection="1">
      <alignment horizontal="left" vertical="center" shrinkToFit="1"/>
    </xf>
    <xf numFmtId="0" fontId="9" fillId="0" borderId="13" xfId="0" applyFont="1" applyFill="1" applyBorder="1" applyAlignment="1" applyProtection="1">
      <alignment horizontal="left" vertical="center" shrinkToFit="1"/>
    </xf>
    <xf numFmtId="0" fontId="9" fillId="0" borderId="16" xfId="0" applyFont="1" applyFill="1" applyBorder="1" applyAlignment="1" applyProtection="1">
      <alignment horizontal="left" vertical="center" shrinkToFit="1"/>
    </xf>
    <xf numFmtId="0" fontId="9" fillId="0" borderId="17" xfId="0" applyFont="1" applyFill="1" applyBorder="1" applyAlignment="1" applyProtection="1">
      <alignment horizontal="left" vertical="center" shrinkToFit="1"/>
    </xf>
    <xf numFmtId="0" fontId="9" fillId="0" borderId="18" xfId="0" applyFont="1" applyFill="1" applyBorder="1" applyAlignment="1" applyProtection="1">
      <alignment horizontal="left" vertical="center" shrinkToFit="1"/>
    </xf>
    <xf numFmtId="0" fontId="9" fillId="0" borderId="2" xfId="0" applyFont="1" applyFill="1" applyBorder="1" applyAlignment="1" applyProtection="1">
      <alignment horizontal="center" vertical="center" shrinkToFit="1"/>
    </xf>
    <xf numFmtId="0" fontId="9" fillId="0" borderId="3" xfId="0" applyFont="1" applyFill="1" applyBorder="1" applyAlignment="1" applyProtection="1">
      <alignment horizontal="center" vertical="center" shrinkToFit="1"/>
    </xf>
    <xf numFmtId="188" fontId="9" fillId="0" borderId="4" xfId="1" applyNumberFormat="1" applyFont="1" applyFill="1" applyBorder="1" applyAlignment="1" applyProtection="1">
      <alignment horizontal="center" vertical="center" shrinkToFit="1"/>
    </xf>
    <xf numFmtId="188" fontId="9" fillId="0" borderId="10" xfId="1" applyNumberFormat="1" applyFont="1" applyFill="1" applyBorder="1" applyAlignment="1" applyProtection="1">
      <alignment horizontal="center" vertical="center" shrinkToFit="1"/>
    </xf>
    <xf numFmtId="0" fontId="9" fillId="0" borderId="4" xfId="0" applyFont="1" applyFill="1" applyBorder="1" applyAlignment="1" applyProtection="1">
      <alignment horizontal="center" vertical="center" shrinkToFit="1"/>
    </xf>
    <xf numFmtId="0" fontId="9" fillId="0" borderId="10" xfId="0" applyFont="1" applyFill="1" applyBorder="1" applyAlignment="1" applyProtection="1">
      <alignment horizontal="center" vertical="center" shrinkToFit="1"/>
    </xf>
    <xf numFmtId="0" fontId="11" fillId="0" borderId="0" xfId="0" applyFont="1" applyAlignment="1">
      <alignment horizontal="center" shrinkToFit="1"/>
    </xf>
    <xf numFmtId="0" fontId="9" fillId="0" borderId="0" xfId="0" applyNumberFormat="1" applyFont="1" applyBorder="1" applyAlignment="1" applyProtection="1">
      <alignment horizontal="left" shrinkToFit="1"/>
    </xf>
    <xf numFmtId="0" fontId="10" fillId="0" borderId="0" xfId="0" applyNumberFormat="1" applyFont="1" applyFill="1" applyBorder="1" applyAlignment="1" applyProtection="1">
      <alignment horizontal="left" shrinkToFit="1"/>
    </xf>
    <xf numFmtId="0" fontId="9" fillId="0" borderId="16" xfId="0" applyFont="1" applyFill="1" applyBorder="1" applyAlignment="1" applyProtection="1">
      <alignment horizontal="center" vertical="center" shrinkToFit="1"/>
    </xf>
    <xf numFmtId="0" fontId="9" fillId="0" borderId="17" xfId="0" applyFont="1" applyFill="1" applyBorder="1" applyAlignment="1" applyProtection="1">
      <alignment horizontal="center" vertical="center" shrinkToFit="1"/>
    </xf>
    <xf numFmtId="0" fontId="9" fillId="0" borderId="18" xfId="0" applyFont="1" applyFill="1" applyBorder="1" applyAlignment="1" applyProtection="1">
      <alignment horizontal="center" vertical="center" shrinkToFit="1"/>
    </xf>
    <xf numFmtId="0" fontId="10" fillId="0" borderId="19" xfId="0" applyFont="1" applyFill="1" applyBorder="1" applyAlignment="1" applyProtection="1">
      <alignment horizontal="left" vertical="center" shrinkToFit="1"/>
    </xf>
    <xf numFmtId="0" fontId="10" fillId="0" borderId="20" xfId="0" applyFont="1" applyFill="1" applyBorder="1" applyAlignment="1" applyProtection="1">
      <alignment horizontal="left" vertical="center" shrinkToFit="1"/>
    </xf>
    <xf numFmtId="0" fontId="10" fillId="0" borderId="21" xfId="0" applyFont="1" applyFill="1" applyBorder="1" applyAlignment="1" applyProtection="1">
      <alignment horizontal="left" vertical="center" shrinkToFit="1"/>
    </xf>
    <xf numFmtId="0" fontId="9" fillId="0" borderId="23" xfId="0" applyFont="1" applyFill="1" applyBorder="1" applyAlignment="1" applyProtection="1">
      <alignment horizontal="center" vertical="center" shrinkToFit="1"/>
    </xf>
    <xf numFmtId="0" fontId="9" fillId="0" borderId="24" xfId="0" applyFont="1" applyFill="1" applyBorder="1" applyAlignment="1" applyProtection="1">
      <alignment horizontal="center" vertical="center" shrinkToFit="1"/>
    </xf>
    <xf numFmtId="0" fontId="9" fillId="0" borderId="25" xfId="0" applyFont="1" applyFill="1" applyBorder="1" applyAlignment="1" applyProtection="1">
      <alignment horizontal="center" vertical="center" shrinkToFit="1"/>
    </xf>
    <xf numFmtId="0" fontId="9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9" fillId="0" borderId="12" xfId="0" applyFont="1" applyFill="1" applyBorder="1" applyAlignment="1">
      <alignment horizontal="left"/>
    </xf>
    <xf numFmtId="0" fontId="10" fillId="0" borderId="12" xfId="0" applyFont="1" applyFill="1" applyBorder="1" applyAlignment="1">
      <alignment horizontal="left"/>
    </xf>
    <xf numFmtId="0" fontId="12" fillId="0" borderId="17" xfId="0" applyFont="1" applyFill="1" applyBorder="1" applyAlignment="1">
      <alignment horizontal="left"/>
    </xf>
    <xf numFmtId="0" fontId="10" fillId="0" borderId="17" xfId="0" applyFont="1" applyFill="1" applyBorder="1" applyAlignment="1">
      <alignment horizontal="left"/>
    </xf>
    <xf numFmtId="0" fontId="9" fillId="0" borderId="17" xfId="0" applyFont="1" applyFill="1" applyBorder="1" applyAlignment="1">
      <alignment horizontal="left"/>
    </xf>
    <xf numFmtId="189" fontId="10" fillId="0" borderId="17" xfId="0" applyNumberFormat="1" applyFont="1" applyFill="1" applyBorder="1" applyAlignment="1">
      <alignment horizontal="left"/>
    </xf>
    <xf numFmtId="0" fontId="10" fillId="0" borderId="17" xfId="0" applyFont="1" applyFill="1" applyBorder="1" applyAlignment="1">
      <alignment horizontal="right"/>
    </xf>
    <xf numFmtId="0" fontId="9" fillId="0" borderId="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3" fillId="0" borderId="8" xfId="2" applyFont="1" applyBorder="1" applyAlignment="1">
      <alignment horizontal="left"/>
    </xf>
    <xf numFmtId="0" fontId="3" fillId="0" borderId="9" xfId="2" applyFont="1" applyBorder="1" applyAlignment="1">
      <alignment horizontal="left"/>
    </xf>
    <xf numFmtId="0" fontId="3" fillId="0" borderId="28" xfId="2" applyFont="1" applyBorder="1" applyAlignment="1">
      <alignment horizontal="left"/>
    </xf>
    <xf numFmtId="0" fontId="3" fillId="0" borderId="41" xfId="2" applyFont="1" applyBorder="1" applyAlignment="1">
      <alignment horizontal="left"/>
    </xf>
    <xf numFmtId="0" fontId="3" fillId="0" borderId="0" xfId="2" applyFont="1" applyBorder="1" applyAlignment="1">
      <alignment horizontal="left"/>
    </xf>
    <xf numFmtId="0" fontId="3" fillId="0" borderId="42" xfId="2" applyFont="1" applyBorder="1" applyAlignment="1">
      <alignment horizontal="left"/>
    </xf>
    <xf numFmtId="0" fontId="10" fillId="0" borderId="30" xfId="0" applyFont="1" applyFill="1" applyBorder="1" applyAlignment="1">
      <alignment horizontal="left"/>
    </xf>
    <xf numFmtId="0" fontId="10" fillId="0" borderId="31" xfId="0" applyFont="1" applyFill="1" applyBorder="1" applyAlignment="1">
      <alignment horizontal="left"/>
    </xf>
    <xf numFmtId="0" fontId="10" fillId="0" borderId="32" xfId="0" applyFont="1" applyFill="1" applyBorder="1" applyAlignment="1">
      <alignment horizontal="left"/>
    </xf>
    <xf numFmtId="0" fontId="10" fillId="0" borderId="16" xfId="0" applyFont="1" applyFill="1" applyBorder="1" applyAlignment="1">
      <alignment horizontal="left"/>
    </xf>
    <xf numFmtId="0" fontId="10" fillId="0" borderId="18" xfId="0" applyFont="1" applyFill="1" applyBorder="1" applyAlignment="1">
      <alignment horizontal="left"/>
    </xf>
    <xf numFmtId="0" fontId="3" fillId="0" borderId="38" xfId="2" applyFont="1" applyBorder="1" applyAlignment="1">
      <alignment horizontal="left"/>
    </xf>
    <xf numFmtId="0" fontId="3" fillId="0" borderId="39" xfId="2" applyFont="1" applyBorder="1" applyAlignment="1">
      <alignment horizontal="left"/>
    </xf>
    <xf numFmtId="0" fontId="3" fillId="0" borderId="40" xfId="2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2" xfId="0" applyFont="1" applyFill="1" applyBorder="1" applyAlignment="1">
      <alignment horizontal="right"/>
    </xf>
    <xf numFmtId="0" fontId="10" fillId="0" borderId="3" xfId="0" applyFont="1" applyFill="1" applyBorder="1" applyAlignment="1">
      <alignment horizontal="right"/>
    </xf>
    <xf numFmtId="0" fontId="10" fillId="0" borderId="27" xfId="0" applyFont="1" applyFill="1" applyBorder="1" applyAlignment="1">
      <alignment horizontal="right"/>
    </xf>
    <xf numFmtId="0" fontId="10" fillId="0" borderId="8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9" fillId="0" borderId="35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188" fontId="9" fillId="0" borderId="2" xfId="1" applyNumberFormat="1" applyFont="1" applyFill="1" applyBorder="1" applyAlignment="1">
      <alignment horizontal="center" vertical="center" wrapText="1"/>
    </xf>
    <xf numFmtId="188" fontId="9" fillId="0" borderId="3" xfId="1" applyNumberFormat="1" applyFont="1" applyFill="1" applyBorder="1" applyAlignment="1">
      <alignment horizontal="center" vertical="center" wrapText="1"/>
    </xf>
    <xf numFmtId="188" fontId="9" fillId="0" borderId="27" xfId="1" applyNumberFormat="1" applyFont="1" applyFill="1" applyBorder="1" applyAlignment="1">
      <alignment horizontal="center" vertical="center" wrapText="1"/>
    </xf>
    <xf numFmtId="188" fontId="9" fillId="0" borderId="8" xfId="1" applyNumberFormat="1" applyFont="1" applyFill="1" applyBorder="1" applyAlignment="1">
      <alignment horizontal="center" vertical="center" wrapText="1"/>
    </xf>
    <xf numFmtId="188" fontId="9" fillId="0" borderId="9" xfId="1" applyNumberFormat="1" applyFont="1" applyFill="1" applyBorder="1" applyAlignment="1">
      <alignment horizontal="center" vertical="center" wrapText="1"/>
    </xf>
    <xf numFmtId="188" fontId="9" fillId="0" borderId="28" xfId="1" applyNumberFormat="1" applyFont="1" applyFill="1" applyBorder="1" applyAlignment="1">
      <alignment horizontal="center" vertical="center" wrapText="1"/>
    </xf>
    <xf numFmtId="0" fontId="21" fillId="0" borderId="30" xfId="0" applyFont="1" applyFill="1" applyBorder="1" applyAlignment="1">
      <alignment horizontal="left"/>
    </xf>
    <xf numFmtId="0" fontId="21" fillId="0" borderId="31" xfId="0" applyFont="1" applyFill="1" applyBorder="1" applyAlignment="1">
      <alignment horizontal="left"/>
    </xf>
    <xf numFmtId="0" fontId="21" fillId="0" borderId="32" xfId="0" applyFont="1" applyFill="1" applyBorder="1" applyAlignment="1">
      <alignment horizontal="left"/>
    </xf>
    <xf numFmtId="188" fontId="10" fillId="0" borderId="30" xfId="1" applyNumberFormat="1" applyFont="1" applyFill="1" applyBorder="1" applyAlignment="1">
      <alignment horizontal="center"/>
    </xf>
    <xf numFmtId="188" fontId="10" fillId="0" borderId="31" xfId="1" applyNumberFormat="1" applyFont="1" applyFill="1" applyBorder="1" applyAlignment="1">
      <alignment horizontal="center"/>
    </xf>
    <xf numFmtId="188" fontId="10" fillId="0" borderId="32" xfId="1" applyNumberFormat="1" applyFont="1" applyFill="1" applyBorder="1" applyAlignment="1">
      <alignment horizontal="center"/>
    </xf>
    <xf numFmtId="187" fontId="10" fillId="0" borderId="16" xfId="1" applyFont="1" applyFill="1" applyBorder="1" applyAlignment="1">
      <alignment horizontal="center"/>
    </xf>
    <xf numFmtId="187" fontId="10" fillId="0" borderId="17" xfId="1" applyFont="1" applyFill="1" applyBorder="1" applyAlignment="1">
      <alignment horizontal="center"/>
    </xf>
    <xf numFmtId="187" fontId="10" fillId="0" borderId="18" xfId="1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187" fontId="10" fillId="0" borderId="34" xfId="1" applyFont="1" applyFill="1" applyBorder="1" applyAlignment="1">
      <alignment horizontal="center"/>
    </xf>
    <xf numFmtId="187" fontId="10" fillId="0" borderId="35" xfId="1" applyFont="1" applyFill="1" applyBorder="1" applyAlignment="1">
      <alignment horizontal="center"/>
    </xf>
    <xf numFmtId="187" fontId="10" fillId="0" borderId="36" xfId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9" fillId="0" borderId="37" xfId="0" applyFont="1" applyFill="1" applyBorder="1" applyAlignment="1">
      <alignment horizontal="center" vertical="center"/>
    </xf>
    <xf numFmtId="187" fontId="10" fillId="0" borderId="23" xfId="1" applyFont="1" applyFill="1" applyBorder="1" applyAlignment="1">
      <alignment horizontal="center"/>
    </xf>
    <xf numFmtId="187" fontId="10" fillId="0" borderId="24" xfId="1" applyFont="1" applyFill="1" applyBorder="1" applyAlignment="1">
      <alignment horizontal="center"/>
    </xf>
    <xf numFmtId="187" fontId="10" fillId="0" borderId="25" xfId="1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top"/>
    </xf>
    <xf numFmtId="0" fontId="10" fillId="0" borderId="0" xfId="0" applyFont="1" applyBorder="1" applyAlignment="1">
      <alignment horizontal="left"/>
    </xf>
    <xf numFmtId="0" fontId="10" fillId="0" borderId="34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0" fillId="0" borderId="0" xfId="0" applyAlignment="1">
      <alignment horizontal="center" shrinkToFit="1"/>
    </xf>
    <xf numFmtId="0" fontId="8" fillId="0" borderId="0" xfId="0" applyFont="1" applyAlignment="1">
      <alignment horizontal="center" shrinkToFit="1"/>
    </xf>
    <xf numFmtId="0" fontId="12" fillId="0" borderId="16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3" fillId="0" borderId="0" xfId="2" applyFont="1" applyAlignment="1">
      <alignment horizontal="left"/>
    </xf>
    <xf numFmtId="187" fontId="10" fillId="0" borderId="5" xfId="1" applyFont="1" applyFill="1" applyBorder="1" applyAlignment="1">
      <alignment horizontal="center"/>
    </xf>
    <xf numFmtId="187" fontId="10" fillId="0" borderId="68" xfId="1" applyFont="1" applyFill="1" applyBorder="1" applyAlignment="1">
      <alignment horizontal="center"/>
    </xf>
    <xf numFmtId="187" fontId="10" fillId="0" borderId="6" xfId="1" applyFont="1" applyFill="1" applyBorder="1" applyAlignment="1">
      <alignment horizontal="center"/>
    </xf>
    <xf numFmtId="187" fontId="10" fillId="2" borderId="69" xfId="1" applyFont="1" applyFill="1" applyBorder="1" applyAlignment="1">
      <alignment horizontal="center"/>
    </xf>
    <xf numFmtId="187" fontId="10" fillId="2" borderId="70" xfId="1" applyFont="1" applyFill="1" applyBorder="1" applyAlignment="1">
      <alignment horizontal="center"/>
    </xf>
    <xf numFmtId="187" fontId="10" fillId="2" borderId="71" xfId="1" applyFont="1" applyFill="1" applyBorder="1" applyAlignment="1">
      <alignment horizontal="center"/>
    </xf>
    <xf numFmtId="0" fontId="10" fillId="0" borderId="17" xfId="5" applyFont="1" applyFill="1" applyBorder="1" applyAlignment="1" applyProtection="1">
      <alignment horizontal="left"/>
      <protection locked="0"/>
    </xf>
    <xf numFmtId="0" fontId="25" fillId="0" borderId="12" xfId="3" applyFont="1" applyFill="1" applyBorder="1" applyAlignment="1" applyProtection="1">
      <alignment horizontal="center" vertical="center"/>
      <protection locked="0"/>
    </xf>
    <xf numFmtId="0" fontId="9" fillId="0" borderId="17" xfId="5" applyFont="1" applyFill="1" applyBorder="1" applyAlignment="1" applyProtection="1">
      <alignment horizontal="left"/>
      <protection locked="0"/>
    </xf>
    <xf numFmtId="0" fontId="10" fillId="0" borderId="0" xfId="5" applyFont="1" applyFill="1" applyBorder="1" applyAlignment="1" applyProtection="1">
      <alignment horizontal="center"/>
      <protection locked="0"/>
    </xf>
    <xf numFmtId="0" fontId="26" fillId="0" borderId="43" xfId="3" applyFont="1" applyFill="1" applyBorder="1" applyAlignment="1" applyProtection="1">
      <alignment horizontal="center" vertical="center"/>
      <protection locked="0"/>
    </xf>
    <xf numFmtId="0" fontId="26" fillId="0" borderId="44" xfId="3" applyFont="1" applyFill="1" applyBorder="1" applyAlignment="1" applyProtection="1">
      <alignment horizontal="center" vertical="center"/>
      <protection locked="0"/>
    </xf>
    <xf numFmtId="0" fontId="26" fillId="0" borderId="46" xfId="3" applyFont="1" applyFill="1" applyBorder="1" applyAlignment="1" applyProtection="1">
      <alignment horizontal="center" vertical="center"/>
      <protection locked="0"/>
    </xf>
    <xf numFmtId="0" fontId="26" fillId="0" borderId="47" xfId="3" applyFont="1" applyFill="1" applyBorder="1" applyAlignment="1" applyProtection="1">
      <alignment horizontal="center" vertical="center"/>
      <protection locked="0"/>
    </xf>
    <xf numFmtId="0" fontId="28" fillId="0" borderId="45" xfId="3" applyFont="1" applyFill="1" applyBorder="1" applyAlignment="1" applyProtection="1">
      <alignment horizontal="center" vertical="center"/>
      <protection locked="0"/>
    </xf>
    <xf numFmtId="0" fontId="28" fillId="0" borderId="48" xfId="3" applyFont="1" applyFill="1" applyBorder="1" applyAlignment="1" applyProtection="1">
      <alignment horizontal="center" vertical="center"/>
      <protection locked="0"/>
    </xf>
    <xf numFmtId="0" fontId="29" fillId="0" borderId="49" xfId="3" applyFont="1" applyFill="1" applyBorder="1" applyAlignment="1" applyProtection="1">
      <alignment horizontal="center"/>
      <protection locked="0"/>
    </xf>
    <xf numFmtId="0" fontId="29" fillId="0" borderId="52" xfId="3" applyFont="1" applyFill="1" applyBorder="1" applyAlignment="1" applyProtection="1">
      <alignment horizontal="center"/>
      <protection locked="0"/>
    </xf>
    <xf numFmtId="0" fontId="29" fillId="0" borderId="0" xfId="3" applyFont="1" applyFill="1" applyBorder="1" applyAlignment="1" applyProtection="1">
      <alignment horizontal="left"/>
      <protection locked="0"/>
    </xf>
    <xf numFmtId="0" fontId="29" fillId="0" borderId="53" xfId="3" applyFont="1" applyFill="1" applyBorder="1" applyAlignment="1" applyProtection="1">
      <alignment horizontal="left"/>
      <protection locked="0"/>
    </xf>
    <xf numFmtId="0" fontId="26" fillId="0" borderId="55" xfId="3" applyFont="1" applyFill="1" applyBorder="1" applyAlignment="1" applyProtection="1">
      <alignment horizontal="center" vertical="center"/>
      <protection locked="0"/>
    </xf>
    <xf numFmtId="0" fontId="26" fillId="0" borderId="39" xfId="3" applyFont="1" applyFill="1" applyBorder="1" applyAlignment="1" applyProtection="1">
      <alignment horizontal="center" vertical="center"/>
      <protection locked="0"/>
    </xf>
    <xf numFmtId="0" fontId="26" fillId="0" borderId="40" xfId="3" applyFont="1" applyFill="1" applyBorder="1" applyAlignment="1" applyProtection="1">
      <alignment horizontal="center" vertical="center"/>
      <protection locked="0"/>
    </xf>
    <xf numFmtId="0" fontId="26" fillId="0" borderId="52" xfId="3" applyFont="1" applyFill="1" applyBorder="1" applyAlignment="1" applyProtection="1">
      <alignment horizontal="center" vertical="center"/>
      <protection locked="0"/>
    </xf>
    <xf numFmtId="0" fontId="26" fillId="0" borderId="53" xfId="3" applyFont="1" applyFill="1" applyBorder="1" applyAlignment="1" applyProtection="1">
      <alignment horizontal="center" vertical="center"/>
      <protection locked="0"/>
    </xf>
    <xf numFmtId="0" fontId="26" fillId="0" borderId="54" xfId="3" applyFont="1" applyFill="1" applyBorder="1" applyAlignment="1" applyProtection="1">
      <alignment horizontal="center" vertical="center"/>
      <protection locked="0"/>
    </xf>
    <xf numFmtId="0" fontId="29" fillId="0" borderId="55" xfId="3" applyFont="1" applyFill="1" applyBorder="1" applyAlignment="1" applyProtection="1">
      <alignment horizontal="center" vertical="center"/>
      <protection locked="0"/>
    </xf>
    <xf numFmtId="0" fontId="29" fillId="0" borderId="39" xfId="3" applyFont="1" applyFill="1" applyBorder="1" applyAlignment="1" applyProtection="1">
      <alignment horizontal="center" vertical="center"/>
      <protection locked="0"/>
    </xf>
    <xf numFmtId="0" fontId="29" fillId="0" borderId="49" xfId="3" applyFont="1" applyFill="1" applyBorder="1" applyAlignment="1" applyProtection="1">
      <alignment horizontal="center" vertical="center"/>
      <protection locked="0"/>
    </xf>
    <xf numFmtId="0" fontId="29" fillId="0" borderId="0" xfId="3" applyFont="1" applyFill="1" applyBorder="1" applyAlignment="1" applyProtection="1">
      <alignment horizontal="center" vertical="center"/>
      <protection locked="0"/>
    </xf>
    <xf numFmtId="0" fontId="29" fillId="0" borderId="52" xfId="3" applyFont="1" applyFill="1" applyBorder="1" applyAlignment="1" applyProtection="1">
      <alignment horizontal="center" vertical="center"/>
      <protection locked="0"/>
    </xf>
    <xf numFmtId="0" fontId="29" fillId="0" borderId="53" xfId="3" applyFont="1" applyFill="1" applyBorder="1" applyAlignment="1" applyProtection="1">
      <alignment horizontal="center" vertical="center"/>
      <protection locked="0"/>
    </xf>
    <xf numFmtId="0" fontId="31" fillId="0" borderId="39" xfId="3" applyFont="1" applyFill="1" applyBorder="1" applyAlignment="1" applyProtection="1">
      <alignment horizontal="center" vertical="center"/>
      <protection locked="0"/>
    </xf>
    <xf numFmtId="0" fontId="33" fillId="0" borderId="0" xfId="3" applyFont="1" applyFill="1" applyBorder="1" applyAlignment="1" applyProtection="1">
      <alignment horizontal="center" vertical="center"/>
      <protection locked="0"/>
    </xf>
    <xf numFmtId="0" fontId="33" fillId="0" borderId="53" xfId="3" applyFont="1" applyFill="1" applyBorder="1" applyAlignment="1" applyProtection="1">
      <alignment horizontal="center" vertical="center"/>
      <protection locked="0"/>
    </xf>
    <xf numFmtId="0" fontId="32" fillId="0" borderId="39" xfId="3" applyFont="1" applyFill="1" applyBorder="1" applyAlignment="1" applyProtection="1">
      <alignment horizontal="center" vertical="center"/>
      <protection locked="0"/>
    </xf>
    <xf numFmtId="0" fontId="29" fillId="0" borderId="40" xfId="3" applyFont="1" applyFill="1" applyBorder="1" applyAlignment="1" applyProtection="1">
      <alignment horizontal="center"/>
      <protection locked="0"/>
    </xf>
    <xf numFmtId="0" fontId="29" fillId="0" borderId="42" xfId="3" applyFont="1" applyFill="1" applyBorder="1" applyAlignment="1" applyProtection="1">
      <alignment horizontal="center"/>
      <protection locked="0"/>
    </xf>
    <xf numFmtId="0" fontId="29" fillId="0" borderId="54" xfId="3" applyFont="1" applyFill="1" applyBorder="1" applyAlignment="1" applyProtection="1">
      <alignment horizontal="center"/>
      <protection locked="0"/>
    </xf>
    <xf numFmtId="0" fontId="29" fillId="0" borderId="56" xfId="3" applyFont="1" applyFill="1" applyBorder="1" applyAlignment="1" applyProtection="1">
      <alignment horizontal="center"/>
      <protection locked="0"/>
    </xf>
    <xf numFmtId="0" fontId="34" fillId="0" borderId="0" xfId="3" applyFont="1" applyFill="1" applyAlignment="1" applyProtection="1">
      <alignment horizontal="center"/>
      <protection locked="0"/>
    </xf>
    <xf numFmtId="0" fontId="29" fillId="0" borderId="55" xfId="3" applyFont="1" applyFill="1" applyBorder="1" applyAlignment="1" applyProtection="1">
      <alignment horizontal="center" vertical="top"/>
      <protection locked="0"/>
    </xf>
    <xf numFmtId="0" fontId="29" fillId="0" borderId="49" xfId="3" applyFont="1" applyFill="1" applyBorder="1" applyAlignment="1" applyProtection="1">
      <alignment horizontal="center" vertical="top"/>
      <protection locked="0"/>
    </xf>
    <xf numFmtId="0" fontId="29" fillId="0" borderId="52" xfId="3" applyFont="1" applyFill="1" applyBorder="1" applyAlignment="1" applyProtection="1">
      <alignment horizontal="center" vertical="top"/>
      <protection locked="0"/>
    </xf>
    <xf numFmtId="43" fontId="29" fillId="0" borderId="39" xfId="3" applyNumberFormat="1" applyFont="1" applyFill="1" applyBorder="1" applyAlignment="1" applyProtection="1">
      <alignment horizontal="left"/>
      <protection hidden="1"/>
    </xf>
    <xf numFmtId="0" fontId="4" fillId="0" borderId="39" xfId="5" applyFill="1" applyBorder="1" applyAlignment="1" applyProtection="1">
      <alignment horizontal="left"/>
      <protection hidden="1"/>
    </xf>
    <xf numFmtId="0" fontId="4" fillId="0" borderId="40" xfId="5" applyFill="1" applyBorder="1" applyAlignment="1" applyProtection="1">
      <alignment horizontal="left"/>
      <protection hidden="1"/>
    </xf>
    <xf numFmtId="43" fontId="29" fillId="0" borderId="0" xfId="3" applyNumberFormat="1" applyFont="1" applyFill="1" applyBorder="1" applyAlignment="1" applyProtection="1">
      <alignment horizontal="center"/>
      <protection hidden="1"/>
    </xf>
    <xf numFmtId="0" fontId="29" fillId="0" borderId="0" xfId="3" applyFont="1" applyFill="1" applyBorder="1" applyAlignment="1" applyProtection="1">
      <alignment horizontal="center"/>
      <protection hidden="1"/>
    </xf>
    <xf numFmtId="0" fontId="29" fillId="0" borderId="42" xfId="3" applyFont="1" applyFill="1" applyBorder="1" applyAlignment="1" applyProtection="1">
      <alignment horizontal="center"/>
      <protection hidden="1"/>
    </xf>
    <xf numFmtId="191" fontId="29" fillId="0" borderId="53" xfId="3" applyNumberFormat="1" applyFont="1" applyFill="1" applyBorder="1" applyAlignment="1" applyProtection="1">
      <alignment horizontal="center"/>
      <protection hidden="1"/>
    </xf>
    <xf numFmtId="191" fontId="29" fillId="0" borderId="54" xfId="3" applyNumberFormat="1" applyFont="1" applyFill="1" applyBorder="1" applyAlignment="1" applyProtection="1">
      <alignment horizontal="center"/>
      <protection hidden="1"/>
    </xf>
    <xf numFmtId="0" fontId="3" fillId="0" borderId="0" xfId="7" applyFont="1" applyAlignment="1">
      <alignment horizontal="center"/>
    </xf>
    <xf numFmtId="0" fontId="3" fillId="0" borderId="0" xfId="7" applyFont="1"/>
    <xf numFmtId="188" fontId="3" fillId="0" borderId="0" xfId="8" applyNumberFormat="1" applyFont="1"/>
    <xf numFmtId="43" fontId="3" fillId="0" borderId="0" xfId="8" applyFont="1"/>
    <xf numFmtId="43" fontId="3" fillId="0" borderId="0" xfId="8" applyFont="1" applyAlignment="1">
      <alignment horizontal="center"/>
    </xf>
    <xf numFmtId="0" fontId="9" fillId="0" borderId="0" xfId="7" applyFont="1" applyAlignment="1">
      <alignment horizontal="center"/>
    </xf>
    <xf numFmtId="0" fontId="2" fillId="0" borderId="12" xfId="7" applyNumberFormat="1" applyFont="1" applyBorder="1" applyAlignment="1">
      <alignment horizontal="left"/>
    </xf>
    <xf numFmtId="0" fontId="3" fillId="0" borderId="12" xfId="7" applyNumberFormat="1" applyFont="1" applyBorder="1" applyAlignment="1">
      <alignment horizontal="left"/>
    </xf>
    <xf numFmtId="0" fontId="2" fillId="0" borderId="17" xfId="7" applyNumberFormat="1" applyFont="1" applyBorder="1" applyAlignment="1"/>
    <xf numFmtId="0" fontId="3" fillId="0" borderId="17" xfId="7" applyNumberFormat="1" applyFont="1" applyBorder="1" applyAlignment="1">
      <alignment horizontal="left"/>
    </xf>
    <xf numFmtId="43" fontId="2" fillId="0" borderId="17" xfId="8" applyFont="1" applyBorder="1" applyAlignment="1">
      <alignment horizontal="left"/>
    </xf>
    <xf numFmtId="0" fontId="2" fillId="0" borderId="17" xfId="7" applyNumberFormat="1" applyFont="1" applyBorder="1" applyAlignment="1">
      <alignment horizontal="left"/>
    </xf>
    <xf numFmtId="0" fontId="3" fillId="0" borderId="17" xfId="7" applyNumberFormat="1" applyFont="1" applyFill="1" applyBorder="1" applyAlignment="1">
      <alignment horizontal="left"/>
    </xf>
    <xf numFmtId="43" fontId="2" fillId="0" borderId="17" xfId="8" applyFont="1" applyBorder="1" applyAlignment="1">
      <alignment horizontal="left"/>
    </xf>
    <xf numFmtId="189" fontId="3" fillId="0" borderId="17" xfId="7" applyNumberFormat="1" applyFont="1" applyBorder="1" applyAlignment="1">
      <alignment horizontal="left"/>
    </xf>
    <xf numFmtId="0" fontId="2" fillId="0" borderId="0" xfId="7" applyNumberFormat="1" applyFont="1" applyBorder="1" applyAlignment="1">
      <alignment horizontal="left"/>
    </xf>
    <xf numFmtId="0" fontId="3" fillId="0" borderId="0" xfId="7" applyNumberFormat="1" applyFont="1" applyBorder="1" applyAlignment="1">
      <alignment horizontal="left"/>
    </xf>
    <xf numFmtId="43" fontId="2" fillId="0" borderId="0" xfId="8" applyFont="1" applyBorder="1" applyAlignment="1">
      <alignment horizontal="left"/>
    </xf>
    <xf numFmtId="189" fontId="3" fillId="0" borderId="0" xfId="7" applyNumberFormat="1" applyFont="1" applyBorder="1" applyAlignment="1">
      <alignment horizontal="left"/>
    </xf>
    <xf numFmtId="0" fontId="2" fillId="0" borderId="1" xfId="7" applyFont="1" applyBorder="1" applyAlignment="1">
      <alignment horizontal="center" vertical="center"/>
    </xf>
    <xf numFmtId="0" fontId="2" fillId="0" borderId="2" xfId="7" applyFont="1" applyBorder="1" applyAlignment="1">
      <alignment horizontal="center" vertical="center"/>
    </xf>
    <xf numFmtId="0" fontId="2" fillId="0" borderId="3" xfId="7" applyFont="1" applyBorder="1" applyAlignment="1">
      <alignment horizontal="center" vertical="center"/>
    </xf>
    <xf numFmtId="188" fontId="2" fillId="0" borderId="4" xfId="8" applyNumberFormat="1" applyFont="1" applyBorder="1" applyAlignment="1">
      <alignment horizontal="center" vertical="center"/>
    </xf>
    <xf numFmtId="0" fontId="2" fillId="0" borderId="4" xfId="7" applyFont="1" applyBorder="1" applyAlignment="1">
      <alignment horizontal="center" vertical="center"/>
    </xf>
    <xf numFmtId="43" fontId="2" fillId="0" borderId="5" xfId="8" applyFont="1" applyBorder="1" applyAlignment="1">
      <alignment horizontal="center"/>
    </xf>
    <xf numFmtId="43" fontId="2" fillId="0" borderId="6" xfId="8" applyFont="1" applyBorder="1" applyAlignment="1">
      <alignment horizontal="center"/>
    </xf>
    <xf numFmtId="43" fontId="2" fillId="0" borderId="1" xfId="8" applyFont="1" applyBorder="1" applyAlignment="1">
      <alignment horizontal="center" vertical="center" wrapText="1"/>
    </xf>
    <xf numFmtId="0" fontId="2" fillId="0" borderId="7" xfId="7" applyFont="1" applyBorder="1" applyAlignment="1">
      <alignment horizontal="center" vertical="center"/>
    </xf>
    <xf numFmtId="0" fontId="2" fillId="0" borderId="8" xfId="7" applyFont="1" applyBorder="1" applyAlignment="1">
      <alignment horizontal="center" vertical="center"/>
    </xf>
    <xf numFmtId="0" fontId="2" fillId="0" borderId="9" xfId="7" applyFont="1" applyBorder="1" applyAlignment="1">
      <alignment horizontal="center" vertical="center"/>
    </xf>
    <xf numFmtId="188" fontId="2" fillId="0" borderId="72" xfId="8" applyNumberFormat="1" applyFont="1" applyBorder="1" applyAlignment="1">
      <alignment horizontal="center" vertical="center"/>
    </xf>
    <xf numFmtId="0" fontId="2" fillId="0" borderId="72" xfId="7" applyFont="1" applyBorder="1" applyAlignment="1">
      <alignment horizontal="center" vertical="center"/>
    </xf>
    <xf numFmtId="43" fontId="2" fillId="0" borderId="72" xfId="8" applyFont="1" applyBorder="1" applyAlignment="1">
      <alignment horizontal="center"/>
    </xf>
    <xf numFmtId="43" fontId="2" fillId="0" borderId="37" xfId="8" applyFont="1" applyBorder="1" applyAlignment="1">
      <alignment horizontal="center" vertical="center" wrapText="1"/>
    </xf>
    <xf numFmtId="0" fontId="2" fillId="0" borderId="41" xfId="7" applyFont="1" applyBorder="1" applyAlignment="1">
      <alignment horizontal="center" vertical="center"/>
    </xf>
    <xf numFmtId="0" fontId="2" fillId="0" borderId="30" xfId="7" applyFont="1" applyBorder="1" applyAlignment="1">
      <alignment horizontal="left" vertical="center"/>
    </xf>
    <xf numFmtId="0" fontId="2" fillId="0" borderId="31" xfId="7" applyFont="1" applyBorder="1" applyAlignment="1">
      <alignment horizontal="left" vertical="center"/>
    </xf>
    <xf numFmtId="0" fontId="2" fillId="0" borderId="32" xfId="7" applyFont="1" applyBorder="1" applyAlignment="1">
      <alignment horizontal="left" vertical="center"/>
    </xf>
    <xf numFmtId="188" fontId="2" fillId="0" borderId="72" xfId="8" applyNumberFormat="1" applyFont="1" applyBorder="1" applyAlignment="1">
      <alignment horizontal="center" vertical="center"/>
    </xf>
    <xf numFmtId="0" fontId="2" fillId="0" borderId="72" xfId="7" applyFont="1" applyBorder="1" applyAlignment="1">
      <alignment horizontal="center" vertical="center"/>
    </xf>
    <xf numFmtId="43" fontId="2" fillId="0" borderId="37" xfId="8" applyFont="1" applyBorder="1" applyAlignment="1">
      <alignment horizontal="center" vertical="center" wrapText="1"/>
    </xf>
    <xf numFmtId="0" fontId="2" fillId="0" borderId="37" xfId="7" applyFont="1" applyBorder="1" applyAlignment="1">
      <alignment horizontal="center" vertical="center"/>
    </xf>
    <xf numFmtId="0" fontId="2" fillId="0" borderId="16" xfId="7" applyFont="1" applyBorder="1" applyAlignment="1" applyProtection="1">
      <alignment horizontal="center"/>
      <protection locked="0"/>
    </xf>
    <xf numFmtId="3" fontId="2" fillId="0" borderId="16" xfId="7" applyNumberFormat="1" applyFont="1" applyBorder="1" applyAlignment="1" applyProtection="1">
      <alignment horizontal="center"/>
      <protection locked="0"/>
    </xf>
    <xf numFmtId="0" fontId="2" fillId="0" borderId="17" xfId="7" applyFont="1" applyBorder="1" applyAlignment="1" applyProtection="1">
      <alignment horizontal="left"/>
      <protection locked="0"/>
    </xf>
    <xf numFmtId="0" fontId="2" fillId="0" borderId="18" xfId="7" applyFont="1" applyBorder="1" applyAlignment="1" applyProtection="1">
      <alignment horizontal="left"/>
      <protection locked="0"/>
    </xf>
    <xf numFmtId="0" fontId="3" fillId="0" borderId="65" xfId="7" applyFont="1" applyBorder="1"/>
    <xf numFmtId="187" fontId="3" fillId="0" borderId="15" xfId="8" applyNumberFormat="1" applyFont="1" applyBorder="1" applyProtection="1">
      <protection locked="0"/>
    </xf>
    <xf numFmtId="0" fontId="2" fillId="0" borderId="17" xfId="7" applyFont="1" applyBorder="1" applyAlignment="1" applyProtection="1">
      <alignment horizontal="left"/>
      <protection locked="0"/>
    </xf>
    <xf numFmtId="0" fontId="3" fillId="0" borderId="17" xfId="9" applyFont="1" applyBorder="1" applyAlignment="1" applyProtection="1">
      <alignment horizontal="left"/>
      <protection locked="0"/>
    </xf>
    <xf numFmtId="0" fontId="3" fillId="0" borderId="18" xfId="9" applyFont="1" applyBorder="1" applyAlignment="1" applyProtection="1">
      <alignment horizontal="left"/>
      <protection locked="0"/>
    </xf>
    <xf numFmtId="188" fontId="3" fillId="0" borderId="14" xfId="8" applyNumberFormat="1" applyFont="1" applyBorder="1" applyAlignment="1" applyProtection="1">
      <alignment horizontal="left"/>
      <protection locked="0"/>
    </xf>
    <xf numFmtId="0" fontId="3" fillId="0" borderId="12" xfId="9" applyFont="1" applyBorder="1" applyAlignment="1" applyProtection="1">
      <alignment horizontal="center"/>
      <protection locked="0"/>
    </xf>
    <xf numFmtId="43" fontId="3" fillId="0" borderId="14" xfId="8" applyFont="1" applyBorder="1" applyProtection="1">
      <protection locked="0"/>
    </xf>
    <xf numFmtId="43" fontId="3" fillId="0" borderId="14" xfId="8" applyFont="1" applyBorder="1" applyAlignment="1" applyProtection="1">
      <alignment horizontal="center"/>
      <protection locked="0"/>
    </xf>
    <xf numFmtId="43" fontId="3" fillId="0" borderId="13" xfId="8" applyFont="1" applyBorder="1" applyAlignment="1" applyProtection="1">
      <alignment horizontal="center"/>
      <protection locked="0"/>
    </xf>
    <xf numFmtId="187" fontId="3" fillId="0" borderId="18" xfId="8" applyNumberFormat="1" applyFont="1" applyBorder="1" applyProtection="1">
      <protection locked="0"/>
    </xf>
    <xf numFmtId="188" fontId="3" fillId="0" borderId="15" xfId="8" applyNumberFormat="1" applyFont="1" applyBorder="1" applyAlignment="1" applyProtection="1">
      <alignment horizontal="left"/>
      <protection locked="0"/>
    </xf>
    <xf numFmtId="0" fontId="3" fillId="0" borderId="17" xfId="9" applyFont="1" applyBorder="1" applyAlignment="1" applyProtection="1">
      <alignment horizontal="center"/>
      <protection locked="0"/>
    </xf>
    <xf numFmtId="43" fontId="3" fillId="0" borderId="15" xfId="8" applyFont="1" applyBorder="1" applyProtection="1">
      <protection locked="0"/>
    </xf>
    <xf numFmtId="43" fontId="3" fillId="0" borderId="15" xfId="8" applyFont="1" applyBorder="1" applyAlignment="1" applyProtection="1">
      <alignment horizontal="center"/>
      <protection locked="0"/>
    </xf>
    <xf numFmtId="43" fontId="3" fillId="0" borderId="18" xfId="8" applyFont="1" applyBorder="1" applyAlignment="1" applyProtection="1">
      <alignment horizontal="center"/>
      <protection locked="0"/>
    </xf>
    <xf numFmtId="0" fontId="2" fillId="0" borderId="18" xfId="7" applyFont="1" applyBorder="1" applyAlignment="1" applyProtection="1">
      <alignment horizontal="left"/>
      <protection locked="0"/>
    </xf>
    <xf numFmtId="188" fontId="3" fillId="0" borderId="15" xfId="8" applyNumberFormat="1" applyFont="1" applyBorder="1" applyProtection="1">
      <protection locked="0"/>
    </xf>
    <xf numFmtId="0" fontId="3" fillId="0" borderId="15" xfId="7" applyFont="1" applyBorder="1" applyProtection="1">
      <protection locked="0"/>
    </xf>
    <xf numFmtId="43" fontId="3" fillId="0" borderId="17" xfId="8" applyFont="1" applyBorder="1" applyAlignment="1" applyProtection="1">
      <alignment horizontal="center"/>
      <protection locked="0"/>
    </xf>
    <xf numFmtId="3" fontId="3" fillId="0" borderId="16" xfId="7" applyNumberFormat="1" applyFont="1" applyBorder="1" applyAlignment="1" applyProtection="1">
      <alignment horizontal="center"/>
      <protection locked="0"/>
    </xf>
    <xf numFmtId="0" fontId="3" fillId="0" borderId="17" xfId="7" applyFont="1" applyBorder="1" applyAlignment="1" applyProtection="1">
      <alignment horizontal="right"/>
      <protection locked="0"/>
    </xf>
    <xf numFmtId="1" fontId="3" fillId="0" borderId="15" xfId="9" applyNumberFormat="1" applyFont="1" applyBorder="1" applyAlignment="1" applyProtection="1">
      <alignment horizontal="center"/>
      <protection locked="0"/>
    </xf>
    <xf numFmtId="0" fontId="2" fillId="0" borderId="19" xfId="7" applyFont="1" applyBorder="1" applyAlignment="1" applyProtection="1">
      <alignment horizontal="center"/>
      <protection locked="0"/>
    </xf>
    <xf numFmtId="3" fontId="3" fillId="0" borderId="19" xfId="7" applyNumberFormat="1" applyFont="1" applyBorder="1" applyAlignment="1" applyProtection="1">
      <alignment horizontal="center"/>
      <protection locked="0"/>
    </xf>
    <xf numFmtId="0" fontId="3" fillId="0" borderId="20" xfId="7" applyFont="1" applyBorder="1" applyAlignment="1" applyProtection="1">
      <alignment horizontal="right"/>
      <protection locked="0"/>
    </xf>
    <xf numFmtId="0" fontId="3" fillId="0" borderId="20" xfId="9" applyFont="1" applyBorder="1" applyAlignment="1" applyProtection="1">
      <alignment horizontal="left"/>
      <protection locked="0"/>
    </xf>
    <xf numFmtId="0" fontId="3" fillId="0" borderId="21" xfId="9" applyFont="1" applyBorder="1" applyAlignment="1" applyProtection="1">
      <alignment horizontal="left"/>
      <protection locked="0"/>
    </xf>
    <xf numFmtId="188" fontId="3" fillId="0" borderId="22" xfId="8" applyNumberFormat="1" applyFont="1" applyBorder="1" applyAlignment="1" applyProtection="1">
      <alignment horizontal="left"/>
      <protection locked="0"/>
    </xf>
    <xf numFmtId="1" fontId="3" fillId="0" borderId="22" xfId="9" applyNumberFormat="1" applyFont="1" applyBorder="1" applyAlignment="1" applyProtection="1">
      <alignment horizontal="center"/>
      <protection locked="0"/>
    </xf>
    <xf numFmtId="43" fontId="3" fillId="0" borderId="22" xfId="8" applyFont="1" applyBorder="1" applyProtection="1">
      <protection locked="0"/>
    </xf>
    <xf numFmtId="43" fontId="3" fillId="0" borderId="22" xfId="8" applyFont="1" applyBorder="1" applyAlignment="1" applyProtection="1">
      <alignment horizontal="center"/>
      <protection locked="0"/>
    </xf>
    <xf numFmtId="43" fontId="3" fillId="0" borderId="21" xfId="8" applyFont="1" applyBorder="1" applyAlignment="1" applyProtection="1">
      <alignment horizontal="center"/>
      <protection locked="0"/>
    </xf>
    <xf numFmtId="187" fontId="3" fillId="0" borderId="21" xfId="8" applyNumberFormat="1" applyFont="1" applyBorder="1" applyProtection="1">
      <protection locked="0"/>
    </xf>
    <xf numFmtId="0" fontId="3" fillId="0" borderId="15" xfId="9" applyFont="1" applyBorder="1" applyAlignment="1" applyProtection="1">
      <alignment horizontal="center"/>
      <protection locked="0"/>
    </xf>
    <xf numFmtId="192" fontId="3" fillId="0" borderId="19" xfId="7" applyNumberFormat="1" applyFont="1" applyBorder="1" applyAlignment="1" applyProtection="1">
      <alignment horizontal="center"/>
      <protection locked="0"/>
    </xf>
    <xf numFmtId="0" fontId="3" fillId="0" borderId="16" xfId="9" applyFont="1" applyBorder="1" applyAlignment="1" applyProtection="1">
      <alignment horizontal="center"/>
      <protection locked="0"/>
    </xf>
    <xf numFmtId="0" fontId="2" fillId="0" borderId="20" xfId="7" applyFont="1" applyBorder="1" applyAlignment="1" applyProtection="1">
      <alignment horizontal="center"/>
      <protection locked="0"/>
    </xf>
    <xf numFmtId="0" fontId="2" fillId="0" borderId="21" xfId="7" applyFont="1" applyBorder="1" applyAlignment="1" applyProtection="1">
      <alignment horizontal="center"/>
      <protection locked="0"/>
    </xf>
    <xf numFmtId="188" fontId="2" fillId="0" borderId="22" xfId="8" applyNumberFormat="1" applyFont="1" applyBorder="1" applyAlignment="1" applyProtection="1">
      <alignment horizontal="left"/>
      <protection locked="0"/>
    </xf>
    <xf numFmtId="0" fontId="2" fillId="0" borderId="22" xfId="7" applyFont="1" applyBorder="1" applyAlignment="1" applyProtection="1">
      <alignment horizontal="center"/>
      <protection locked="0"/>
    </xf>
    <xf numFmtId="43" fontId="2" fillId="0" borderId="22" xfId="8" applyFont="1" applyBorder="1" applyProtection="1">
      <protection locked="0"/>
    </xf>
    <xf numFmtId="43" fontId="2" fillId="0" borderId="21" xfId="8" applyFont="1" applyBorder="1" applyAlignment="1" applyProtection="1">
      <alignment horizontal="center"/>
      <protection locked="0"/>
    </xf>
    <xf numFmtId="0" fontId="2" fillId="0" borderId="66" xfId="7" applyFont="1" applyBorder="1" applyAlignment="1" applyProtection="1">
      <alignment horizontal="center"/>
      <protection locked="0"/>
    </xf>
    <xf numFmtId="192" fontId="3" fillId="0" borderId="66" xfId="7" applyNumberFormat="1" applyFont="1" applyBorder="1" applyAlignment="1" applyProtection="1">
      <alignment horizontal="center"/>
      <protection locked="0"/>
    </xf>
    <xf numFmtId="0" fontId="3" fillId="0" borderId="56" xfId="7" applyFont="1" applyBorder="1" applyAlignment="1" applyProtection="1">
      <alignment horizontal="right"/>
      <protection locked="0"/>
    </xf>
    <xf numFmtId="0" fontId="2" fillId="0" borderId="56" xfId="7" applyFont="1" applyBorder="1" applyAlignment="1" applyProtection="1">
      <alignment horizontal="center"/>
      <protection locked="0"/>
    </xf>
    <xf numFmtId="0" fontId="2" fillId="0" borderId="67" xfId="7" applyFont="1" applyBorder="1" applyAlignment="1" applyProtection="1">
      <alignment horizontal="center"/>
      <protection locked="0"/>
    </xf>
    <xf numFmtId="43" fontId="2" fillId="0" borderId="65" xfId="8" applyFont="1" applyBorder="1" applyProtection="1">
      <protection locked="0"/>
    </xf>
    <xf numFmtId="187" fontId="3" fillId="0" borderId="67" xfId="8" applyNumberFormat="1" applyFont="1" applyBorder="1" applyProtection="1">
      <protection locked="0"/>
    </xf>
    <xf numFmtId="0" fontId="2" fillId="0" borderId="23" xfId="7" applyFont="1" applyBorder="1" applyAlignment="1" applyProtection="1">
      <alignment horizontal="center"/>
      <protection locked="0"/>
    </xf>
    <xf numFmtId="0" fontId="2" fillId="0" borderId="24" xfId="7" applyFont="1" applyBorder="1" applyAlignment="1" applyProtection="1">
      <alignment horizontal="center"/>
      <protection locked="0"/>
    </xf>
    <xf numFmtId="0" fontId="2" fillId="0" borderId="25" xfId="7" applyFont="1" applyBorder="1" applyAlignment="1" applyProtection="1">
      <alignment horizontal="center"/>
      <protection locked="0"/>
    </xf>
    <xf numFmtId="43" fontId="2" fillId="0" borderId="26" xfId="8" applyFont="1" applyBorder="1" applyProtection="1">
      <protection locked="0"/>
    </xf>
    <xf numFmtId="43" fontId="2" fillId="0" borderId="26" xfId="8" applyFont="1" applyBorder="1" applyAlignment="1" applyProtection="1">
      <alignment horizontal="center"/>
      <protection locked="0"/>
    </xf>
    <xf numFmtId="187" fontId="3" fillId="0" borderId="25" xfId="8" applyNumberFormat="1" applyFont="1" applyBorder="1" applyProtection="1">
      <protection locked="0"/>
    </xf>
    <xf numFmtId="0" fontId="3" fillId="0" borderId="0" xfId="7" applyFont="1" applyBorder="1" applyAlignment="1">
      <alignment horizontal="center"/>
    </xf>
    <xf numFmtId="0" fontId="2" fillId="0" borderId="0" xfId="9" applyFont="1" applyBorder="1"/>
    <xf numFmtId="0" fontId="3" fillId="0" borderId="0" xfId="9" applyFont="1" applyBorder="1"/>
    <xf numFmtId="188" fontId="3" fillId="0" borderId="0" xfId="8" applyNumberFormat="1" applyFont="1" applyBorder="1"/>
    <xf numFmtId="0" fontId="3" fillId="0" borderId="0" xfId="7" applyFont="1" applyBorder="1"/>
    <xf numFmtId="43" fontId="3" fillId="0" borderId="0" xfId="8" applyFont="1" applyBorder="1"/>
    <xf numFmtId="43" fontId="3" fillId="0" borderId="0" xfId="8" applyFont="1" applyBorder="1" applyAlignment="1">
      <alignment horizontal="center"/>
    </xf>
    <xf numFmtId="193" fontId="2" fillId="0" borderId="0" xfId="8" applyNumberFormat="1" applyFont="1" applyBorder="1" applyProtection="1">
      <protection locked="0"/>
    </xf>
    <xf numFmtId="49" fontId="2" fillId="0" borderId="0" xfId="9" applyNumberFormat="1" applyFont="1" applyBorder="1" applyAlignment="1">
      <alignment horizontal="left"/>
    </xf>
  </cellXfs>
  <cellStyles count="53">
    <cellStyle name="20% - Accent1" xfId="10"/>
    <cellStyle name="20% - Accent2" xfId="11"/>
    <cellStyle name="20% - Accent3" xfId="12"/>
    <cellStyle name="20% - Accent4" xfId="13"/>
    <cellStyle name="20% - Accent5" xfId="14"/>
    <cellStyle name="20% - Accent6" xfId="15"/>
    <cellStyle name="40% - Accent1" xfId="16"/>
    <cellStyle name="40% - Accent2" xfId="17"/>
    <cellStyle name="40% - Accent3" xfId="18"/>
    <cellStyle name="40% - Accent4" xfId="19"/>
    <cellStyle name="40% - Accent5" xfId="20"/>
    <cellStyle name="40% - Accent6" xfId="21"/>
    <cellStyle name="60% - Accent1" xfId="22"/>
    <cellStyle name="60% - Accent2" xfId="23"/>
    <cellStyle name="60% - Accent3" xfId="24"/>
    <cellStyle name="60% - Accent4" xfId="25"/>
    <cellStyle name="60% - Accent5" xfId="26"/>
    <cellStyle name="60% - Accent6" xfId="27"/>
    <cellStyle name="Accent1" xfId="28"/>
    <cellStyle name="Accent2" xfId="29"/>
    <cellStyle name="Accent3" xfId="30"/>
    <cellStyle name="Accent4" xfId="31"/>
    <cellStyle name="Accent5" xfId="32"/>
    <cellStyle name="Accent6" xfId="33"/>
    <cellStyle name="Bad" xfId="34"/>
    <cellStyle name="Calculation" xfId="35"/>
    <cellStyle name="Check Cell" xfId="36"/>
    <cellStyle name="Comma" xfId="1" builtinId="3"/>
    <cellStyle name="Comma 2" xfId="8"/>
    <cellStyle name="Explanatory Text" xfId="37"/>
    <cellStyle name="Good" xfId="38"/>
    <cellStyle name="Heading 1" xfId="39"/>
    <cellStyle name="Heading 2" xfId="40"/>
    <cellStyle name="Heading 3" xfId="41"/>
    <cellStyle name="Heading 4" xfId="42"/>
    <cellStyle name="Hyperlink 2" xfId="43"/>
    <cellStyle name="Input" xfId="44"/>
    <cellStyle name="Linked Cell" xfId="45"/>
    <cellStyle name="Neutral" xfId="46"/>
    <cellStyle name="Normal" xfId="0" builtinId="0"/>
    <cellStyle name="Normal 2" xfId="7"/>
    <cellStyle name="Note" xfId="47"/>
    <cellStyle name="Output" xfId="48"/>
    <cellStyle name="Percent 2" xfId="49"/>
    <cellStyle name="Title" xfId="50"/>
    <cellStyle name="Total" xfId="51"/>
    <cellStyle name="Warning Text" xfId="52"/>
    <cellStyle name="เครื่องหมายจุลภาค 2" xfId="4"/>
    <cellStyle name="เครื่องหมายจุลภาค 2 2" xfId="6"/>
    <cellStyle name="ปกติ 2" xfId="2"/>
    <cellStyle name="ปกติ 3" xfId="5"/>
    <cellStyle name="ปกติ_ตัวอย่างการคำนวณ FACTOR F" xfId="3"/>
    <cellStyle name="ปกติ_ปร.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22</xdr:row>
      <xdr:rowOff>9525</xdr:rowOff>
    </xdr:from>
    <xdr:to>
      <xdr:col>2</xdr:col>
      <xdr:colOff>0</xdr:colOff>
      <xdr:row>24</xdr:row>
      <xdr:rowOff>38100</xdr:rowOff>
    </xdr:to>
    <xdr:sp macro="" textlink="">
      <xdr:nvSpPr>
        <xdr:cNvPr id="2" name="วงเล็บปีกกาซ้าย 1"/>
        <xdr:cNvSpPr/>
      </xdr:nvSpPr>
      <xdr:spPr>
        <a:xfrm>
          <a:off x="752475" y="6391275"/>
          <a:ext cx="133350" cy="63817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9</xdr:col>
      <xdr:colOff>57150</xdr:colOff>
      <xdr:row>22</xdr:row>
      <xdr:rowOff>28575</xdr:rowOff>
    </xdr:from>
    <xdr:to>
      <xdr:col>9</xdr:col>
      <xdr:colOff>142875</xdr:colOff>
      <xdr:row>24</xdr:row>
      <xdr:rowOff>28575</xdr:rowOff>
    </xdr:to>
    <xdr:sp macro="" textlink="">
      <xdr:nvSpPr>
        <xdr:cNvPr id="3" name="วงเล็บปีกกาขวา 2"/>
        <xdr:cNvSpPr/>
      </xdr:nvSpPr>
      <xdr:spPr>
        <a:xfrm>
          <a:off x="4991100" y="6410325"/>
          <a:ext cx="85725" cy="6096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142875</xdr:colOff>
      <xdr:row>22</xdr:row>
      <xdr:rowOff>9525</xdr:rowOff>
    </xdr:from>
    <xdr:to>
      <xdr:col>2</xdr:col>
      <xdr:colOff>0</xdr:colOff>
      <xdr:row>24</xdr:row>
      <xdr:rowOff>38100</xdr:rowOff>
    </xdr:to>
    <xdr:sp macro="" textlink="">
      <xdr:nvSpPr>
        <xdr:cNvPr id="4" name="วงเล็บปีกกาซ้าย 1"/>
        <xdr:cNvSpPr/>
      </xdr:nvSpPr>
      <xdr:spPr>
        <a:xfrm>
          <a:off x="752475" y="6391275"/>
          <a:ext cx="133350" cy="63817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9</xdr:col>
      <xdr:colOff>57150</xdr:colOff>
      <xdr:row>22</xdr:row>
      <xdr:rowOff>28575</xdr:rowOff>
    </xdr:from>
    <xdr:to>
      <xdr:col>9</xdr:col>
      <xdr:colOff>142875</xdr:colOff>
      <xdr:row>24</xdr:row>
      <xdr:rowOff>28575</xdr:rowOff>
    </xdr:to>
    <xdr:sp macro="" textlink="">
      <xdr:nvSpPr>
        <xdr:cNvPr id="5" name="วงเล็บปีกกาขวา 2"/>
        <xdr:cNvSpPr/>
      </xdr:nvSpPr>
      <xdr:spPr>
        <a:xfrm>
          <a:off x="4991100" y="6410325"/>
          <a:ext cx="85725" cy="6096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enan/Downloads/2015-10-26-16-08-4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7%5e__%5e&#3591;&#3610;&#3611;&#3619;&#3632;&#3617;&#3634;&#3603;/6.%20&#3591;&#3610;%202559/&#3592;&#3633;&#3604;&#3605;&#3633;&#3657;&#3591;&#3591;&#3610;&#3611;&#3637;%202560/&#3605;&#3633;&#3623;&#3629;&#3618;&#3656;&#3634;&#359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ชี้แจง"/>
      <sheetName val="ปร.4 หน้าเดียว"/>
      <sheetName val="ปร.5หน้าเดียว"/>
      <sheetName val="ปร.6หน้าเดียว"/>
      <sheetName val="ปร.4สองหน้า"/>
      <sheetName val="ปร.5สองหน้า"/>
      <sheetName val="ปร.6สองหน้า"/>
      <sheetName val="ปร.4สามหน้า"/>
      <sheetName val="ปร.5สามหน้า"/>
      <sheetName val="ปร.6สามหน้า"/>
      <sheetName val="ปร.4สี่หน้า"/>
      <sheetName val="ปร.5สี่หน้า"/>
      <sheetName val="ปร.6สี่หน้า"/>
      <sheetName val="ปร.4ห้าหน้า"/>
      <sheetName val="ปร.5ห้าหน้า"/>
      <sheetName val="ปร.6ห้าหน้า"/>
      <sheetName val="ปร.4หกหน้า"/>
      <sheetName val="ปร.5หกหน้า"/>
      <sheetName val="ปร.6หกหน้า"/>
      <sheetName val="ปร.4เจ็ดหน้า"/>
      <sheetName val="ปร.5เจ็ดหน้า"/>
      <sheetName val="ปร.6เจ็ดหน้า"/>
      <sheetName val="ปร.4แปดหน้า"/>
      <sheetName val="ปร.5แปดหน้า"/>
      <sheetName val="ปร.6แปดหน้า"/>
      <sheetName val="ปร.4เก้าหน้า"/>
      <sheetName val="ปร.5เก้าหน้า"/>
      <sheetName val="ปร.6เก้าหน้า"/>
      <sheetName val="ปร.4สิบหน้า"/>
      <sheetName val="ปร.5สิบหน้า"/>
      <sheetName val="ปร.6สิบหน้า"/>
      <sheetName val="F_อาคาร"/>
    </sheetNames>
    <sheetDataSet>
      <sheetData sheetId="0"/>
      <sheetData sheetId="1"/>
      <sheetData sheetId="2">
        <row r="6">
          <cell r="M6" t="str">
            <v xml:space="preserve">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ร.4(ก)"/>
      <sheetName val="ปร.4(ข)"/>
      <sheetName val="ปร.5"/>
      <sheetName val="ปร.6"/>
      <sheetName val="Factor F"/>
      <sheetName val="F_อาคาร"/>
    </sheetNames>
    <sheetDataSet>
      <sheetData sheetId="0">
        <row r="3">
          <cell r="A3" t="str">
            <v>งานปรับปรุง/ซ่อมแซม</v>
          </cell>
          <cell r="E3" t="str">
            <v>อาคารเรียนแบบ 216 ล. (ปรับปรุง 29) พร้อมครุภัณฑ์</v>
          </cell>
        </row>
        <row r="4">
          <cell r="B4" t="str">
            <v>โรงเรียน</v>
          </cell>
          <cell r="J4" t="str">
            <v xml:space="preserve"> </v>
          </cell>
        </row>
        <row r="154">
          <cell r="L154">
            <v>2845872</v>
          </cell>
        </row>
      </sheetData>
      <sheetData sheetId="1"/>
      <sheetData sheetId="2">
        <row r="10">
          <cell r="L10">
            <v>1.2698</v>
          </cell>
        </row>
      </sheetData>
      <sheetData sheetId="3">
        <row r="5">
          <cell r="C5" t="str">
            <v>โรงเรียน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topLeftCell="A44" zoomScaleNormal="100" workbookViewId="0">
      <selection activeCell="I53" sqref="I53:K53"/>
    </sheetView>
  </sheetViews>
  <sheetFormatPr defaultRowHeight="14.25" x14ac:dyDescent="0.2"/>
  <cols>
    <col min="1" max="4" width="9.125" style="40"/>
    <col min="5" max="5" width="10.625" style="40" customWidth="1"/>
    <col min="6" max="6" width="10.375" style="40" customWidth="1"/>
    <col min="7" max="7" width="10" style="40" customWidth="1"/>
    <col min="8" max="11" width="9.125" style="40"/>
    <col min="12" max="12" width="12.75" style="40" customWidth="1"/>
    <col min="13" max="13" width="10.375" style="40" customWidth="1"/>
  </cols>
  <sheetData>
    <row r="1" spans="1:13" ht="21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M1" s="121" t="s">
        <v>13</v>
      </c>
    </row>
    <row r="2" spans="1:13" ht="25.5" customHeight="1" x14ac:dyDescent="0.35">
      <c r="A2" s="266" t="s">
        <v>128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</row>
    <row r="3" spans="1:13" ht="21" x14ac:dyDescent="0.35">
      <c r="A3" s="2" t="s">
        <v>0</v>
      </c>
      <c r="B3" s="5"/>
      <c r="C3" s="6"/>
      <c r="D3" s="7"/>
      <c r="E3" s="7"/>
      <c r="F3" s="8"/>
      <c r="G3" s="9"/>
      <c r="H3" s="10"/>
      <c r="I3" s="11"/>
      <c r="J3" s="6"/>
      <c r="K3" s="6"/>
      <c r="L3" s="6"/>
      <c r="M3" s="6"/>
    </row>
    <row r="4" spans="1:13" ht="21" x14ac:dyDescent="0.35">
      <c r="A4" s="267" t="s">
        <v>54</v>
      </c>
      <c r="B4" s="267"/>
      <c r="C4" s="267"/>
      <c r="D4" s="7"/>
      <c r="E4" s="7"/>
      <c r="F4" s="7"/>
      <c r="G4" s="7"/>
      <c r="H4" s="7"/>
      <c r="I4" s="234" t="s">
        <v>140</v>
      </c>
      <c r="J4" s="234"/>
      <c r="K4" s="234"/>
      <c r="L4" s="13"/>
      <c r="M4" s="13"/>
    </row>
    <row r="5" spans="1:13" ht="21.75" thickBot="1" x14ac:dyDescent="0.4">
      <c r="A5" s="267" t="s">
        <v>2</v>
      </c>
      <c r="B5" s="267"/>
      <c r="C5" s="267"/>
      <c r="D5" s="268"/>
      <c r="E5" s="268"/>
      <c r="F5" s="268"/>
      <c r="G5" s="268"/>
      <c r="H5" s="268"/>
      <c r="I5" s="3" t="s">
        <v>3</v>
      </c>
      <c r="J5" s="15"/>
      <c r="K5" s="16"/>
      <c r="L5" s="16"/>
      <c r="M5" s="16"/>
    </row>
    <row r="6" spans="1:13" ht="21.75" thickTop="1" x14ac:dyDescent="0.35">
      <c r="A6" s="252" t="s">
        <v>4</v>
      </c>
      <c r="B6" s="260" t="s">
        <v>5</v>
      </c>
      <c r="C6" s="261"/>
      <c r="D6" s="261"/>
      <c r="E6" s="261"/>
      <c r="F6" s="262" t="s">
        <v>6</v>
      </c>
      <c r="G6" s="264" t="s">
        <v>7</v>
      </c>
      <c r="H6" s="250" t="s">
        <v>8</v>
      </c>
      <c r="I6" s="251"/>
      <c r="J6" s="250" t="s">
        <v>9</v>
      </c>
      <c r="K6" s="251"/>
      <c r="L6" s="41" t="s">
        <v>14</v>
      </c>
      <c r="M6" s="252" t="s">
        <v>10</v>
      </c>
    </row>
    <row r="7" spans="1:13" ht="21.75" thickBot="1" x14ac:dyDescent="0.4">
      <c r="A7" s="253"/>
      <c r="B7" s="247"/>
      <c r="C7" s="248"/>
      <c r="D7" s="248"/>
      <c r="E7" s="248"/>
      <c r="F7" s="263"/>
      <c r="G7" s="265"/>
      <c r="H7" s="18" t="s">
        <v>11</v>
      </c>
      <c r="I7" s="18" t="s">
        <v>12</v>
      </c>
      <c r="J7" s="18" t="s">
        <v>11</v>
      </c>
      <c r="K7" s="18" t="s">
        <v>12</v>
      </c>
      <c r="L7" s="42" t="s">
        <v>15</v>
      </c>
      <c r="M7" s="253"/>
    </row>
    <row r="8" spans="1:13" ht="21.75" thickTop="1" x14ac:dyDescent="0.35">
      <c r="A8" s="19"/>
      <c r="B8" s="254"/>
      <c r="C8" s="255"/>
      <c r="D8" s="255"/>
      <c r="E8" s="256"/>
      <c r="F8" s="20"/>
      <c r="G8" s="21"/>
      <c r="H8" s="22"/>
      <c r="I8" s="23"/>
      <c r="J8" s="24"/>
      <c r="K8" s="23"/>
      <c r="L8" s="25"/>
      <c r="M8" s="21"/>
    </row>
    <row r="9" spans="1:13" ht="21" x14ac:dyDescent="0.35">
      <c r="A9" s="19"/>
      <c r="B9" s="257"/>
      <c r="C9" s="258"/>
      <c r="D9" s="258"/>
      <c r="E9" s="259"/>
      <c r="F9" s="20">
        <v>0</v>
      </c>
      <c r="G9" s="21" t="s">
        <v>20</v>
      </c>
      <c r="H9" s="22">
        <v>0</v>
      </c>
      <c r="I9" s="232">
        <f t="shared" ref="I9:I17" si="0">SUM(H9)*$F9</f>
        <v>0</v>
      </c>
      <c r="J9" s="232">
        <f t="shared" ref="J9" si="1">SUM(I9)*$F9</f>
        <v>0</v>
      </c>
      <c r="K9" s="232">
        <f t="shared" ref="K9" si="2">SUM(J9)*$F9</f>
        <v>0</v>
      </c>
      <c r="L9" s="232">
        <f t="shared" ref="L9" si="3">SUM(K9)*$F9</f>
        <v>0</v>
      </c>
      <c r="M9" s="21"/>
    </row>
    <row r="10" spans="1:13" ht="21" x14ac:dyDescent="0.35">
      <c r="A10" s="26"/>
      <c r="B10" s="241"/>
      <c r="C10" s="242"/>
      <c r="D10" s="242"/>
      <c r="E10" s="243"/>
      <c r="F10" s="27"/>
      <c r="G10" s="28"/>
      <c r="H10" s="23"/>
      <c r="I10" s="232">
        <f t="shared" si="0"/>
        <v>0</v>
      </c>
      <c r="J10" s="23"/>
      <c r="K10" s="232">
        <f t="shared" ref="K10:K17" si="4">SUM(J10)*$F10</f>
        <v>0</v>
      </c>
      <c r="L10" s="233">
        <f t="shared" ref="L10:L17" si="5">SUM(,I10,K10)</f>
        <v>0</v>
      </c>
      <c r="M10" s="28"/>
    </row>
    <row r="11" spans="1:13" ht="21" x14ac:dyDescent="0.35">
      <c r="A11" s="26"/>
      <c r="B11" s="241"/>
      <c r="C11" s="242"/>
      <c r="D11" s="242"/>
      <c r="E11" s="243"/>
      <c r="F11" s="27"/>
      <c r="G11" s="28"/>
      <c r="H11" s="23"/>
      <c r="I11" s="232">
        <f t="shared" si="0"/>
        <v>0</v>
      </c>
      <c r="J11" s="23"/>
      <c r="K11" s="232">
        <f t="shared" si="4"/>
        <v>0</v>
      </c>
      <c r="L11" s="233">
        <f t="shared" si="5"/>
        <v>0</v>
      </c>
      <c r="M11" s="28"/>
    </row>
    <row r="12" spans="1:13" ht="21" x14ac:dyDescent="0.35">
      <c r="A12" s="26"/>
      <c r="B12" s="241"/>
      <c r="C12" s="242"/>
      <c r="D12" s="242"/>
      <c r="E12" s="243"/>
      <c r="F12" s="27"/>
      <c r="G12" s="28"/>
      <c r="H12" s="23"/>
      <c r="I12" s="232">
        <f t="shared" si="0"/>
        <v>0</v>
      </c>
      <c r="J12" s="23"/>
      <c r="K12" s="232">
        <f t="shared" si="4"/>
        <v>0</v>
      </c>
      <c r="L12" s="233">
        <f t="shared" si="5"/>
        <v>0</v>
      </c>
      <c r="M12" s="28"/>
    </row>
    <row r="13" spans="1:13" ht="21" x14ac:dyDescent="0.35">
      <c r="A13" s="26"/>
      <c r="B13" s="241"/>
      <c r="C13" s="242"/>
      <c r="D13" s="242"/>
      <c r="E13" s="243"/>
      <c r="F13" s="27"/>
      <c r="G13" s="28"/>
      <c r="H13" s="23"/>
      <c r="I13" s="232">
        <f t="shared" si="0"/>
        <v>0</v>
      </c>
      <c r="J13" s="23"/>
      <c r="K13" s="232">
        <f t="shared" si="4"/>
        <v>0</v>
      </c>
      <c r="L13" s="233">
        <f t="shared" si="5"/>
        <v>0</v>
      </c>
      <c r="M13" s="28"/>
    </row>
    <row r="14" spans="1:13" ht="21" x14ac:dyDescent="0.35">
      <c r="A14" s="26"/>
      <c r="B14" s="241"/>
      <c r="C14" s="242"/>
      <c r="D14" s="242"/>
      <c r="E14" s="243"/>
      <c r="F14" s="27"/>
      <c r="G14" s="28"/>
      <c r="H14" s="23"/>
      <c r="I14" s="232">
        <f t="shared" si="0"/>
        <v>0</v>
      </c>
      <c r="J14" s="23"/>
      <c r="K14" s="232">
        <f t="shared" si="4"/>
        <v>0</v>
      </c>
      <c r="L14" s="233">
        <f t="shared" si="5"/>
        <v>0</v>
      </c>
      <c r="M14" s="28"/>
    </row>
    <row r="15" spans="1:13" ht="21" x14ac:dyDescent="0.35">
      <c r="A15" s="26"/>
      <c r="B15" s="241"/>
      <c r="C15" s="242"/>
      <c r="D15" s="242"/>
      <c r="E15" s="243"/>
      <c r="F15" s="27"/>
      <c r="G15" s="28"/>
      <c r="H15" s="23"/>
      <c r="I15" s="232">
        <f t="shared" si="0"/>
        <v>0</v>
      </c>
      <c r="J15" s="23"/>
      <c r="K15" s="232">
        <f t="shared" si="4"/>
        <v>0</v>
      </c>
      <c r="L15" s="233">
        <f t="shared" si="5"/>
        <v>0</v>
      </c>
      <c r="M15" s="28"/>
    </row>
    <row r="16" spans="1:13" ht="21" x14ac:dyDescent="0.35">
      <c r="A16" s="26"/>
      <c r="B16" s="241"/>
      <c r="C16" s="242"/>
      <c r="D16" s="242"/>
      <c r="E16" s="243"/>
      <c r="F16" s="27"/>
      <c r="G16" s="28"/>
      <c r="H16" s="23"/>
      <c r="I16" s="232">
        <f t="shared" si="0"/>
        <v>0</v>
      </c>
      <c r="J16" s="23"/>
      <c r="K16" s="232">
        <f t="shared" si="4"/>
        <v>0</v>
      </c>
      <c r="L16" s="233">
        <f t="shared" si="5"/>
        <v>0</v>
      </c>
      <c r="M16" s="28"/>
    </row>
    <row r="17" spans="1:17" ht="21" x14ac:dyDescent="0.35">
      <c r="A17" s="29"/>
      <c r="B17" s="269"/>
      <c r="C17" s="270"/>
      <c r="D17" s="270"/>
      <c r="E17" s="271"/>
      <c r="F17" s="30"/>
      <c r="G17" s="31"/>
      <c r="H17" s="32"/>
      <c r="I17" s="232">
        <f t="shared" si="0"/>
        <v>0</v>
      </c>
      <c r="J17" s="33"/>
      <c r="K17" s="232">
        <f t="shared" si="4"/>
        <v>0</v>
      </c>
      <c r="L17" s="233">
        <f t="shared" si="5"/>
        <v>0</v>
      </c>
      <c r="M17" s="31"/>
    </row>
    <row r="18" spans="1:17" ht="21" x14ac:dyDescent="0.35">
      <c r="A18" s="26"/>
      <c r="B18" s="241"/>
      <c r="C18" s="242"/>
      <c r="D18" s="242"/>
      <c r="E18" s="243"/>
      <c r="F18" s="27"/>
      <c r="G18" s="28"/>
      <c r="H18" s="23"/>
      <c r="I18" s="23"/>
      <c r="J18" s="23"/>
      <c r="K18" s="23"/>
      <c r="L18" s="25"/>
      <c r="M18" s="28"/>
      <c r="Q18" t="s">
        <v>20</v>
      </c>
    </row>
    <row r="19" spans="1:17" ht="21.75" thickBot="1" x14ac:dyDescent="0.4">
      <c r="A19" s="34"/>
      <c r="B19" s="272"/>
      <c r="C19" s="273"/>
      <c r="D19" s="273"/>
      <c r="E19" s="274"/>
      <c r="F19" s="35"/>
      <c r="G19" s="36"/>
      <c r="H19" s="37"/>
      <c r="I19" s="23"/>
      <c r="J19" s="37"/>
      <c r="K19" s="23"/>
      <c r="L19" s="25"/>
      <c r="M19" s="36"/>
    </row>
    <row r="20" spans="1:17" ht="22.5" thickTop="1" thickBot="1" x14ac:dyDescent="0.4">
      <c r="A20" s="275" t="s">
        <v>95</v>
      </c>
      <c r="B20" s="276"/>
      <c r="C20" s="276"/>
      <c r="D20" s="276"/>
      <c r="E20" s="276"/>
      <c r="F20" s="276"/>
      <c r="G20" s="276"/>
      <c r="H20" s="277"/>
      <c r="I20" s="38">
        <f>SUM(I8:I19)</f>
        <v>0</v>
      </c>
      <c r="J20" s="38"/>
      <c r="K20" s="38">
        <f>SUM(K8:K19)</f>
        <v>0</v>
      </c>
      <c r="L20" s="38">
        <f>SUM(L8:L19)</f>
        <v>0</v>
      </c>
      <c r="M20" s="39"/>
    </row>
    <row r="21" spans="1:17" ht="15" thickTop="1" x14ac:dyDescent="0.2"/>
    <row r="22" spans="1:17" ht="21" x14ac:dyDescent="0.35">
      <c r="C22" s="230" t="s">
        <v>135</v>
      </c>
      <c r="D22" s="230"/>
      <c r="E22" s="230"/>
      <c r="F22" s="230"/>
      <c r="J22" s="235" t="s">
        <v>136</v>
      </c>
      <c r="K22" s="235"/>
      <c r="L22" s="235"/>
      <c r="M22" s="235"/>
    </row>
    <row r="23" spans="1:17" ht="21" x14ac:dyDescent="0.35">
      <c r="C23" s="231" t="s">
        <v>137</v>
      </c>
      <c r="D23" s="231"/>
      <c r="E23" s="231"/>
      <c r="F23" s="231"/>
      <c r="J23" s="236" t="s">
        <v>138</v>
      </c>
      <c r="K23" s="236"/>
      <c r="L23" s="236"/>
      <c r="M23" s="236"/>
    </row>
    <row r="24" spans="1:17" ht="21" x14ac:dyDescent="0.35">
      <c r="A24" s="4"/>
      <c r="B24" s="4"/>
      <c r="C24" s="237"/>
      <c r="D24" s="237"/>
      <c r="E24" s="237"/>
      <c r="F24" s="237"/>
      <c r="G24" s="227"/>
      <c r="H24" s="228"/>
      <c r="I24" s="229"/>
      <c r="J24" s="236" t="s">
        <v>139</v>
      </c>
      <c r="K24" s="236"/>
      <c r="L24" s="236"/>
      <c r="M24" s="236"/>
    </row>
    <row r="25" spans="1:17" ht="21" x14ac:dyDescent="0.35">
      <c r="A25" s="266" t="s">
        <v>52</v>
      </c>
      <c r="B25" s="266"/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</row>
    <row r="26" spans="1:17" ht="21" x14ac:dyDescent="0.35">
      <c r="A26" s="2" t="s">
        <v>0</v>
      </c>
      <c r="B26" s="5"/>
      <c r="C26" s="6"/>
      <c r="D26" s="14"/>
      <c r="E26" s="14"/>
      <c r="F26" s="8"/>
      <c r="G26" s="9"/>
      <c r="H26" s="10"/>
      <c r="I26" s="11"/>
      <c r="J26" s="6"/>
      <c r="K26" s="6"/>
      <c r="L26" s="6"/>
      <c r="M26" s="6" t="s">
        <v>97</v>
      </c>
    </row>
    <row r="27" spans="1:17" ht="21" x14ac:dyDescent="0.35">
      <c r="A27" s="267" t="s">
        <v>1</v>
      </c>
      <c r="B27" s="267"/>
      <c r="C27" s="267"/>
      <c r="D27" s="14"/>
      <c r="E27" s="14"/>
      <c r="F27" s="14"/>
      <c r="G27" s="14"/>
      <c r="H27" s="14"/>
      <c r="I27" s="234" t="s">
        <v>140</v>
      </c>
      <c r="J27" s="234"/>
      <c r="K27" s="234"/>
      <c r="L27" s="13"/>
      <c r="M27" s="13"/>
    </row>
    <row r="28" spans="1:17" ht="21.75" thickBot="1" x14ac:dyDescent="0.4">
      <c r="A28" s="267" t="s">
        <v>2</v>
      </c>
      <c r="B28" s="267"/>
      <c r="C28" s="267"/>
      <c r="D28" s="268"/>
      <c r="E28" s="268"/>
      <c r="F28" s="268"/>
      <c r="G28" s="268"/>
      <c r="H28" s="268"/>
      <c r="I28" s="3" t="s">
        <v>3</v>
      </c>
      <c r="J28" s="15"/>
      <c r="K28" s="16"/>
      <c r="L28" s="16"/>
      <c r="M28" s="16"/>
    </row>
    <row r="29" spans="1:17" ht="21.75" thickTop="1" x14ac:dyDescent="0.35">
      <c r="A29" s="252" t="s">
        <v>4</v>
      </c>
      <c r="B29" s="260" t="s">
        <v>5</v>
      </c>
      <c r="C29" s="261"/>
      <c r="D29" s="261"/>
      <c r="E29" s="261"/>
      <c r="F29" s="262" t="s">
        <v>6</v>
      </c>
      <c r="G29" s="264" t="s">
        <v>7</v>
      </c>
      <c r="H29" s="250" t="s">
        <v>8</v>
      </c>
      <c r="I29" s="251"/>
      <c r="J29" s="250" t="s">
        <v>9</v>
      </c>
      <c r="K29" s="251"/>
      <c r="L29" s="41" t="s">
        <v>14</v>
      </c>
      <c r="M29" s="252" t="s">
        <v>10</v>
      </c>
    </row>
    <row r="30" spans="1:17" ht="21.75" thickBot="1" x14ac:dyDescent="0.4">
      <c r="A30" s="253"/>
      <c r="B30" s="247"/>
      <c r="C30" s="248"/>
      <c r="D30" s="248"/>
      <c r="E30" s="248"/>
      <c r="F30" s="263"/>
      <c r="G30" s="265"/>
      <c r="H30" s="18" t="s">
        <v>11</v>
      </c>
      <c r="I30" s="18" t="s">
        <v>12</v>
      </c>
      <c r="J30" s="18" t="s">
        <v>11</v>
      </c>
      <c r="K30" s="18" t="s">
        <v>12</v>
      </c>
      <c r="L30" s="42" t="s">
        <v>15</v>
      </c>
      <c r="M30" s="253"/>
    </row>
    <row r="31" spans="1:17" ht="21.75" thickTop="1" x14ac:dyDescent="0.35">
      <c r="A31" s="19"/>
      <c r="B31" s="254"/>
      <c r="C31" s="255"/>
      <c r="D31" s="255"/>
      <c r="E31" s="256"/>
      <c r="F31" s="20"/>
      <c r="G31" s="21"/>
      <c r="H31" s="22"/>
      <c r="I31" s="23"/>
      <c r="J31" s="24"/>
      <c r="K31" s="23"/>
      <c r="L31" s="25"/>
      <c r="M31" s="21"/>
    </row>
    <row r="32" spans="1:17" ht="21" x14ac:dyDescent="0.35">
      <c r="A32" s="19"/>
      <c r="B32" s="257"/>
      <c r="C32" s="258"/>
      <c r="D32" s="258"/>
      <c r="E32" s="259"/>
      <c r="F32" s="20"/>
      <c r="G32" s="21"/>
      <c r="H32" s="22"/>
      <c r="I32" s="232">
        <f t="shared" ref="I32:I40" si="6">SUM(H32)*$F32</f>
        <v>0</v>
      </c>
      <c r="J32" s="24"/>
      <c r="K32" s="232">
        <f t="shared" ref="K32" si="7">SUM(J32)*$F32</f>
        <v>0</v>
      </c>
      <c r="L32" s="232">
        <f t="shared" ref="L32" si="8">SUM(K32)*$F32</f>
        <v>0</v>
      </c>
      <c r="M32" s="21"/>
    </row>
    <row r="33" spans="1:13" ht="21" x14ac:dyDescent="0.35">
      <c r="A33" s="26"/>
      <c r="B33" s="241"/>
      <c r="C33" s="242"/>
      <c r="D33" s="242"/>
      <c r="E33" s="243"/>
      <c r="F33" s="27"/>
      <c r="G33" s="28"/>
      <c r="H33" s="23"/>
      <c r="I33" s="232">
        <f t="shared" si="6"/>
        <v>0</v>
      </c>
      <c r="J33" s="23"/>
      <c r="K33" s="232">
        <f t="shared" ref="K33:K40" si="9">SUM(J33)*$F33</f>
        <v>0</v>
      </c>
      <c r="L33" s="233">
        <f t="shared" ref="L33:L40" si="10">SUM(,I33,K33)</f>
        <v>0</v>
      </c>
      <c r="M33" s="28"/>
    </row>
    <row r="34" spans="1:13" ht="21" x14ac:dyDescent="0.35">
      <c r="A34" s="26"/>
      <c r="B34" s="241"/>
      <c r="C34" s="242"/>
      <c r="D34" s="242"/>
      <c r="E34" s="243"/>
      <c r="F34" s="27"/>
      <c r="G34" s="28"/>
      <c r="H34" s="23"/>
      <c r="I34" s="232">
        <f t="shared" si="6"/>
        <v>0</v>
      </c>
      <c r="J34" s="23"/>
      <c r="K34" s="232">
        <f t="shared" si="9"/>
        <v>0</v>
      </c>
      <c r="L34" s="233">
        <f t="shared" si="10"/>
        <v>0</v>
      </c>
      <c r="M34" s="28"/>
    </row>
    <row r="35" spans="1:13" ht="21" x14ac:dyDescent="0.35">
      <c r="A35" s="26"/>
      <c r="B35" s="241"/>
      <c r="C35" s="242"/>
      <c r="D35" s="242"/>
      <c r="E35" s="243"/>
      <c r="F35" s="27"/>
      <c r="G35" s="28"/>
      <c r="H35" s="23"/>
      <c r="I35" s="232">
        <f t="shared" si="6"/>
        <v>0</v>
      </c>
      <c r="J35" s="23"/>
      <c r="K35" s="232">
        <f t="shared" si="9"/>
        <v>0</v>
      </c>
      <c r="L35" s="233">
        <f t="shared" si="10"/>
        <v>0</v>
      </c>
      <c r="M35" s="28"/>
    </row>
    <row r="36" spans="1:13" ht="21" x14ac:dyDescent="0.35">
      <c r="A36" s="26"/>
      <c r="B36" s="241"/>
      <c r="C36" s="242"/>
      <c r="D36" s="242"/>
      <c r="E36" s="243"/>
      <c r="F36" s="27"/>
      <c r="G36" s="28"/>
      <c r="H36" s="23"/>
      <c r="I36" s="232">
        <f t="shared" si="6"/>
        <v>0</v>
      </c>
      <c r="J36" s="23"/>
      <c r="K36" s="232">
        <f t="shared" si="9"/>
        <v>0</v>
      </c>
      <c r="L36" s="233">
        <f t="shared" si="10"/>
        <v>0</v>
      </c>
      <c r="M36" s="28"/>
    </row>
    <row r="37" spans="1:13" ht="21" x14ac:dyDescent="0.35">
      <c r="A37" s="26"/>
      <c r="B37" s="241"/>
      <c r="C37" s="242"/>
      <c r="D37" s="242"/>
      <c r="E37" s="243"/>
      <c r="F37" s="27"/>
      <c r="G37" s="28"/>
      <c r="H37" s="23"/>
      <c r="I37" s="232">
        <f t="shared" si="6"/>
        <v>0</v>
      </c>
      <c r="J37" s="23"/>
      <c r="K37" s="232">
        <f t="shared" si="9"/>
        <v>0</v>
      </c>
      <c r="L37" s="233">
        <f t="shared" si="10"/>
        <v>0</v>
      </c>
      <c r="M37" s="28"/>
    </row>
    <row r="38" spans="1:13" ht="21" x14ac:dyDescent="0.35">
      <c r="A38" s="26"/>
      <c r="B38" s="241"/>
      <c r="C38" s="242"/>
      <c r="D38" s="242"/>
      <c r="E38" s="243"/>
      <c r="F38" s="27"/>
      <c r="G38" s="28"/>
      <c r="H38" s="23"/>
      <c r="I38" s="232">
        <f t="shared" si="6"/>
        <v>0</v>
      </c>
      <c r="J38" s="23"/>
      <c r="K38" s="232">
        <f t="shared" si="9"/>
        <v>0</v>
      </c>
      <c r="L38" s="233">
        <f t="shared" si="10"/>
        <v>0</v>
      </c>
      <c r="M38" s="28"/>
    </row>
    <row r="39" spans="1:13" ht="21" x14ac:dyDescent="0.35">
      <c r="A39" s="26"/>
      <c r="B39" s="241"/>
      <c r="C39" s="242"/>
      <c r="D39" s="242"/>
      <c r="E39" s="243"/>
      <c r="F39" s="27"/>
      <c r="G39" s="28"/>
      <c r="H39" s="23"/>
      <c r="I39" s="232">
        <f t="shared" si="6"/>
        <v>0</v>
      </c>
      <c r="J39" s="23"/>
      <c r="K39" s="232">
        <f t="shared" si="9"/>
        <v>0</v>
      </c>
      <c r="L39" s="233">
        <f t="shared" si="10"/>
        <v>0</v>
      </c>
      <c r="M39" s="28"/>
    </row>
    <row r="40" spans="1:13" ht="21" x14ac:dyDescent="0.35">
      <c r="A40" s="29"/>
      <c r="B40" s="269"/>
      <c r="C40" s="270"/>
      <c r="D40" s="270"/>
      <c r="E40" s="271"/>
      <c r="F40" s="30"/>
      <c r="G40" s="31"/>
      <c r="H40" s="32"/>
      <c r="I40" s="232">
        <f t="shared" si="6"/>
        <v>0</v>
      </c>
      <c r="J40" s="33"/>
      <c r="K40" s="232">
        <f t="shared" si="9"/>
        <v>0</v>
      </c>
      <c r="L40" s="233">
        <f t="shared" si="10"/>
        <v>0</v>
      </c>
      <c r="M40" s="31"/>
    </row>
    <row r="41" spans="1:13" ht="21" x14ac:dyDescent="0.35">
      <c r="A41" s="26"/>
      <c r="B41" s="241"/>
      <c r="C41" s="242"/>
      <c r="D41" s="242"/>
      <c r="E41" s="243"/>
      <c r="F41" s="27"/>
      <c r="G41" s="28"/>
      <c r="H41" s="23"/>
      <c r="I41" s="23"/>
      <c r="J41" s="23"/>
      <c r="K41" s="23"/>
      <c r="L41" s="25"/>
      <c r="M41" s="28"/>
    </row>
    <row r="42" spans="1:13" ht="21.75" thickBot="1" x14ac:dyDescent="0.4">
      <c r="A42" s="34"/>
      <c r="B42" s="272"/>
      <c r="C42" s="273"/>
      <c r="D42" s="273"/>
      <c r="E42" s="274"/>
      <c r="F42" s="35"/>
      <c r="G42" s="36"/>
      <c r="H42" s="37"/>
      <c r="I42" s="23"/>
      <c r="J42" s="37"/>
      <c r="K42" s="23"/>
      <c r="L42" s="25"/>
      <c r="M42" s="36"/>
    </row>
    <row r="43" spans="1:13" ht="22.5" thickTop="1" thickBot="1" x14ac:dyDescent="0.4">
      <c r="A43" s="275" t="s">
        <v>100</v>
      </c>
      <c r="B43" s="276"/>
      <c r="C43" s="276"/>
      <c r="D43" s="276"/>
      <c r="E43" s="276"/>
      <c r="F43" s="276"/>
      <c r="G43" s="276"/>
      <c r="H43" s="277"/>
      <c r="I43" s="38">
        <f>SUM(I31:I42)</f>
        <v>0</v>
      </c>
      <c r="J43" s="38"/>
      <c r="K43" s="38">
        <f>SUM(K31:K42)</f>
        <v>0</v>
      </c>
      <c r="L43" s="38">
        <f>SUM(L31:L42)</f>
        <v>0</v>
      </c>
      <c r="M43" s="39"/>
    </row>
    <row r="44" spans="1:13" ht="15" thickTop="1" x14ac:dyDescent="0.2"/>
    <row r="45" spans="1:13" ht="21" x14ac:dyDescent="0.35">
      <c r="C45" s="230" t="s">
        <v>135</v>
      </c>
      <c r="D45" s="230"/>
      <c r="E45" s="230"/>
      <c r="F45" s="230"/>
      <c r="J45" s="235" t="s">
        <v>136</v>
      </c>
      <c r="K45" s="235"/>
      <c r="L45" s="235"/>
      <c r="M45" s="235"/>
    </row>
    <row r="46" spans="1:13" ht="21" x14ac:dyDescent="0.35">
      <c r="C46" s="231" t="s">
        <v>137</v>
      </c>
      <c r="D46" s="231"/>
      <c r="E46" s="231"/>
      <c r="F46" s="231"/>
      <c r="J46" s="236" t="s">
        <v>138</v>
      </c>
      <c r="K46" s="236"/>
      <c r="L46" s="236"/>
      <c r="M46" s="236"/>
    </row>
    <row r="47" spans="1:13" ht="21" x14ac:dyDescent="0.35">
      <c r="A47" s="4"/>
      <c r="B47" s="4"/>
      <c r="C47" s="237"/>
      <c r="D47" s="237"/>
      <c r="E47" s="237"/>
      <c r="F47" s="237"/>
      <c r="G47" s="227"/>
      <c r="H47" s="228"/>
      <c r="I47" s="229"/>
      <c r="J47" s="236" t="s">
        <v>139</v>
      </c>
      <c r="K47" s="236"/>
      <c r="L47" s="236"/>
      <c r="M47" s="236"/>
    </row>
    <row r="48" spans="1:13" x14ac:dyDescent="0.2">
      <c r="G48" s="224"/>
      <c r="H48" s="224"/>
      <c r="I48" s="224"/>
    </row>
    <row r="49" spans="1:13" ht="21" x14ac:dyDescent="0.3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3" ht="21" x14ac:dyDescent="0.3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121" t="s">
        <v>13</v>
      </c>
    </row>
    <row r="51" spans="1:13" ht="21" x14ac:dyDescent="0.35">
      <c r="A51" s="266" t="s">
        <v>52</v>
      </c>
      <c r="B51" s="266"/>
      <c r="C51" s="266"/>
      <c r="D51" s="266"/>
      <c r="E51" s="266"/>
      <c r="F51" s="266"/>
      <c r="G51" s="266"/>
      <c r="H51" s="266"/>
      <c r="I51" s="266"/>
      <c r="J51" s="266"/>
      <c r="K51" s="266"/>
      <c r="L51" s="266"/>
      <c r="M51" s="266"/>
    </row>
    <row r="52" spans="1:13" ht="21" x14ac:dyDescent="0.35">
      <c r="A52" s="2" t="s">
        <v>0</v>
      </c>
      <c r="B52" s="5"/>
      <c r="C52" s="6"/>
      <c r="D52" s="14"/>
      <c r="E52" s="14"/>
      <c r="F52" s="8"/>
      <c r="G52" s="9"/>
      <c r="H52" s="10"/>
      <c r="I52" s="11"/>
      <c r="J52" s="6"/>
      <c r="K52" s="6"/>
      <c r="L52" s="6"/>
      <c r="M52" s="6" t="s">
        <v>98</v>
      </c>
    </row>
    <row r="53" spans="1:13" ht="21" x14ac:dyDescent="0.35">
      <c r="A53" s="267" t="s">
        <v>1</v>
      </c>
      <c r="B53" s="267"/>
      <c r="C53" s="267"/>
      <c r="D53" s="14"/>
      <c r="E53" s="14"/>
      <c r="F53" s="14"/>
      <c r="G53" s="14"/>
      <c r="H53" s="14"/>
      <c r="I53" s="234" t="s">
        <v>140</v>
      </c>
      <c r="J53" s="234"/>
      <c r="K53" s="234"/>
      <c r="L53" s="13"/>
      <c r="M53" s="13"/>
    </row>
    <row r="54" spans="1:13" ht="21.75" thickBot="1" x14ac:dyDescent="0.4">
      <c r="A54" s="267" t="s">
        <v>2</v>
      </c>
      <c r="B54" s="267"/>
      <c r="C54" s="267"/>
      <c r="D54" s="268"/>
      <c r="E54" s="268"/>
      <c r="F54" s="268"/>
      <c r="G54" s="268"/>
      <c r="H54" s="268"/>
      <c r="I54" s="3" t="s">
        <v>3</v>
      </c>
      <c r="J54" s="15"/>
      <c r="K54" s="16"/>
      <c r="L54" s="16"/>
      <c r="M54" s="16"/>
    </row>
    <row r="55" spans="1:13" ht="21.75" thickTop="1" x14ac:dyDescent="0.35">
      <c r="A55" s="252" t="s">
        <v>4</v>
      </c>
      <c r="B55" s="260" t="s">
        <v>5</v>
      </c>
      <c r="C55" s="261"/>
      <c r="D55" s="261"/>
      <c r="E55" s="261"/>
      <c r="F55" s="262" t="s">
        <v>6</v>
      </c>
      <c r="G55" s="264" t="s">
        <v>7</v>
      </c>
      <c r="H55" s="250" t="s">
        <v>8</v>
      </c>
      <c r="I55" s="251"/>
      <c r="J55" s="250" t="s">
        <v>9</v>
      </c>
      <c r="K55" s="251"/>
      <c r="L55" s="41" t="s">
        <v>14</v>
      </c>
      <c r="M55" s="252" t="s">
        <v>10</v>
      </c>
    </row>
    <row r="56" spans="1:13" ht="21.75" thickBot="1" x14ac:dyDescent="0.4">
      <c r="A56" s="253"/>
      <c r="B56" s="247"/>
      <c r="C56" s="248"/>
      <c r="D56" s="248"/>
      <c r="E56" s="248"/>
      <c r="F56" s="263"/>
      <c r="G56" s="265"/>
      <c r="H56" s="18" t="s">
        <v>11</v>
      </c>
      <c r="I56" s="18" t="s">
        <v>12</v>
      </c>
      <c r="J56" s="18" t="s">
        <v>11</v>
      </c>
      <c r="K56" s="18" t="s">
        <v>12</v>
      </c>
      <c r="L56" s="42" t="s">
        <v>15</v>
      </c>
      <c r="M56" s="253"/>
    </row>
    <row r="57" spans="1:13" ht="21.75" thickTop="1" x14ac:dyDescent="0.35">
      <c r="A57" s="19"/>
      <c r="B57" s="254" t="s">
        <v>132</v>
      </c>
      <c r="C57" s="255"/>
      <c r="D57" s="255"/>
      <c r="E57" s="256"/>
      <c r="F57" s="20"/>
      <c r="G57" s="21"/>
      <c r="H57" s="22"/>
      <c r="I57" s="23"/>
      <c r="J57" s="24"/>
      <c r="K57" s="23"/>
      <c r="L57" s="25">
        <f>L43</f>
        <v>0</v>
      </c>
      <c r="M57" s="21"/>
    </row>
    <row r="58" spans="1:13" ht="21" x14ac:dyDescent="0.35">
      <c r="A58" s="19"/>
      <c r="B58" s="257"/>
      <c r="C58" s="258"/>
      <c r="D58" s="258"/>
      <c r="E58" s="259"/>
      <c r="F58" s="20"/>
      <c r="G58" s="21"/>
      <c r="H58" s="22"/>
      <c r="I58" s="232">
        <f t="shared" ref="I58:I66" si="11">SUM(H58)*$F58</f>
        <v>0</v>
      </c>
      <c r="J58" s="24"/>
      <c r="K58" s="232">
        <f t="shared" ref="K58" si="12">SUM(J58)*$F58</f>
        <v>0</v>
      </c>
      <c r="L58" s="232">
        <f t="shared" ref="L58" si="13">SUM(K58)*$F58</f>
        <v>0</v>
      </c>
      <c r="M58" s="21"/>
    </row>
    <row r="59" spans="1:13" ht="21" x14ac:dyDescent="0.35">
      <c r="A59" s="26"/>
      <c r="B59" s="241"/>
      <c r="C59" s="242"/>
      <c r="D59" s="242"/>
      <c r="E59" s="243"/>
      <c r="F59" s="27"/>
      <c r="G59" s="28"/>
      <c r="H59" s="23"/>
      <c r="I59" s="232">
        <f t="shared" si="11"/>
        <v>0</v>
      </c>
      <c r="J59" s="23"/>
      <c r="K59" s="232">
        <f t="shared" ref="K59:K66" si="14">SUM(J59)*$F59</f>
        <v>0</v>
      </c>
      <c r="L59" s="233">
        <f t="shared" ref="L59:L66" si="15">SUM(,I59,K59)</f>
        <v>0</v>
      </c>
      <c r="M59" s="28"/>
    </row>
    <row r="60" spans="1:13" ht="21" x14ac:dyDescent="0.35">
      <c r="A60" s="26"/>
      <c r="B60" s="241"/>
      <c r="C60" s="242"/>
      <c r="D60" s="242"/>
      <c r="E60" s="243"/>
      <c r="F60" s="27"/>
      <c r="G60" s="28"/>
      <c r="H60" s="23"/>
      <c r="I60" s="232">
        <f t="shared" si="11"/>
        <v>0</v>
      </c>
      <c r="J60" s="23"/>
      <c r="K60" s="232">
        <f t="shared" si="14"/>
        <v>0</v>
      </c>
      <c r="L60" s="233">
        <f t="shared" si="15"/>
        <v>0</v>
      </c>
      <c r="M60" s="28"/>
    </row>
    <row r="61" spans="1:13" ht="21" x14ac:dyDescent="0.35">
      <c r="A61" s="26"/>
      <c r="B61" s="241"/>
      <c r="C61" s="242"/>
      <c r="D61" s="242"/>
      <c r="E61" s="243"/>
      <c r="F61" s="27"/>
      <c r="G61" s="28"/>
      <c r="H61" s="23"/>
      <c r="I61" s="232">
        <f t="shared" si="11"/>
        <v>0</v>
      </c>
      <c r="J61" s="23"/>
      <c r="K61" s="232">
        <f t="shared" si="14"/>
        <v>0</v>
      </c>
      <c r="L61" s="233">
        <f t="shared" si="15"/>
        <v>0</v>
      </c>
      <c r="M61" s="28"/>
    </row>
    <row r="62" spans="1:13" ht="21" x14ac:dyDescent="0.35">
      <c r="A62" s="26"/>
      <c r="B62" s="241"/>
      <c r="C62" s="242"/>
      <c r="D62" s="242"/>
      <c r="E62" s="243"/>
      <c r="F62" s="27"/>
      <c r="G62" s="28"/>
      <c r="H62" s="23"/>
      <c r="I62" s="232">
        <f t="shared" si="11"/>
        <v>0</v>
      </c>
      <c r="J62" s="23"/>
      <c r="K62" s="232">
        <f t="shared" si="14"/>
        <v>0</v>
      </c>
      <c r="L62" s="233">
        <f t="shared" si="15"/>
        <v>0</v>
      </c>
      <c r="M62" s="28"/>
    </row>
    <row r="63" spans="1:13" ht="21" x14ac:dyDescent="0.35">
      <c r="A63" s="26"/>
      <c r="B63" s="241"/>
      <c r="C63" s="242"/>
      <c r="D63" s="242"/>
      <c r="E63" s="243"/>
      <c r="F63" s="27"/>
      <c r="G63" s="28"/>
      <c r="H63" s="23"/>
      <c r="I63" s="232">
        <f t="shared" si="11"/>
        <v>0</v>
      </c>
      <c r="J63" s="23"/>
      <c r="K63" s="232">
        <f t="shared" si="14"/>
        <v>0</v>
      </c>
      <c r="L63" s="233">
        <f t="shared" si="15"/>
        <v>0</v>
      </c>
      <c r="M63" s="28"/>
    </row>
    <row r="64" spans="1:13" ht="21" x14ac:dyDescent="0.35">
      <c r="A64" s="26"/>
      <c r="B64" s="241"/>
      <c r="C64" s="242"/>
      <c r="D64" s="242"/>
      <c r="E64" s="243"/>
      <c r="F64" s="27"/>
      <c r="G64" s="28"/>
      <c r="H64" s="23"/>
      <c r="I64" s="232">
        <f t="shared" si="11"/>
        <v>0</v>
      </c>
      <c r="J64" s="23"/>
      <c r="K64" s="232">
        <f t="shared" si="14"/>
        <v>0</v>
      </c>
      <c r="L64" s="233">
        <f t="shared" si="15"/>
        <v>0</v>
      </c>
      <c r="M64" s="28"/>
    </row>
    <row r="65" spans="1:13" ht="21" x14ac:dyDescent="0.35">
      <c r="A65" s="26"/>
      <c r="B65" s="241"/>
      <c r="C65" s="242"/>
      <c r="D65" s="242"/>
      <c r="E65" s="243"/>
      <c r="F65" s="27"/>
      <c r="G65" s="28"/>
      <c r="H65" s="23"/>
      <c r="I65" s="232">
        <f t="shared" si="11"/>
        <v>0</v>
      </c>
      <c r="J65" s="23"/>
      <c r="K65" s="232">
        <f t="shared" si="14"/>
        <v>0</v>
      </c>
      <c r="L65" s="233">
        <f t="shared" si="15"/>
        <v>0</v>
      </c>
      <c r="M65" s="28"/>
    </row>
    <row r="66" spans="1:13" ht="21" x14ac:dyDescent="0.35">
      <c r="A66" s="26"/>
      <c r="B66" s="241"/>
      <c r="C66" s="242"/>
      <c r="D66" s="242"/>
      <c r="E66" s="243"/>
      <c r="F66" s="27"/>
      <c r="G66" s="28"/>
      <c r="H66" s="23"/>
      <c r="I66" s="232">
        <f t="shared" si="11"/>
        <v>0</v>
      </c>
      <c r="J66" s="33"/>
      <c r="K66" s="232">
        <f t="shared" si="14"/>
        <v>0</v>
      </c>
      <c r="L66" s="233">
        <f t="shared" si="15"/>
        <v>0</v>
      </c>
      <c r="M66" s="28"/>
    </row>
    <row r="67" spans="1:13" ht="21" x14ac:dyDescent="0.35">
      <c r="A67" s="199"/>
      <c r="B67" s="244"/>
      <c r="C67" s="245"/>
      <c r="D67" s="245"/>
      <c r="E67" s="246"/>
      <c r="F67" s="200"/>
      <c r="G67" s="201"/>
      <c r="H67" s="202"/>
      <c r="I67" s="202"/>
      <c r="J67" s="202"/>
      <c r="K67" s="202"/>
      <c r="L67" s="203"/>
      <c r="M67" s="201"/>
    </row>
    <row r="68" spans="1:13" ht="21" x14ac:dyDescent="0.35">
      <c r="A68" s="238" t="s">
        <v>99</v>
      </c>
      <c r="B68" s="239"/>
      <c r="C68" s="239"/>
      <c r="D68" s="239"/>
      <c r="E68" s="239"/>
      <c r="F68" s="239"/>
      <c r="G68" s="239"/>
      <c r="H68" s="240"/>
      <c r="I68" s="204">
        <f>SUM(I56:I66)</f>
        <v>0</v>
      </c>
      <c r="J68" s="204"/>
      <c r="K68" s="204">
        <f>SUM(K56:K66)</f>
        <v>0</v>
      </c>
      <c r="L68" s="204">
        <f>SUM(L57:L67)</f>
        <v>0</v>
      </c>
      <c r="M68" s="205"/>
    </row>
    <row r="69" spans="1:13" ht="21.75" thickBot="1" x14ac:dyDescent="0.4">
      <c r="A69" s="247" t="s">
        <v>95</v>
      </c>
      <c r="B69" s="248"/>
      <c r="C69" s="248"/>
      <c r="D69" s="248"/>
      <c r="E69" s="248"/>
      <c r="F69" s="248"/>
      <c r="G69" s="248"/>
      <c r="H69" s="249"/>
      <c r="I69" s="198">
        <f>SUM(I57:I67)</f>
        <v>0</v>
      </c>
      <c r="J69" s="198"/>
      <c r="K69" s="198">
        <f>SUM(K57:K67)</f>
        <v>0</v>
      </c>
      <c r="L69" s="198">
        <f>L68</f>
        <v>0</v>
      </c>
      <c r="M69" s="17"/>
    </row>
    <row r="70" spans="1:13" ht="15" thickTop="1" x14ac:dyDescent="0.2"/>
    <row r="71" spans="1:13" ht="21" x14ac:dyDescent="0.35">
      <c r="C71" s="230" t="s">
        <v>135</v>
      </c>
      <c r="D71" s="230"/>
      <c r="E71" s="230"/>
      <c r="F71" s="230"/>
      <c r="J71" s="235" t="s">
        <v>136</v>
      </c>
      <c r="K71" s="235"/>
      <c r="L71" s="235"/>
      <c r="M71" s="235"/>
    </row>
    <row r="72" spans="1:13" ht="21" x14ac:dyDescent="0.35">
      <c r="C72" s="231" t="s">
        <v>137</v>
      </c>
      <c r="D72" s="231"/>
      <c r="E72" s="231"/>
      <c r="F72" s="231"/>
      <c r="J72" s="236" t="s">
        <v>138</v>
      </c>
      <c r="K72" s="236"/>
      <c r="L72" s="236"/>
      <c r="M72" s="236"/>
    </row>
    <row r="73" spans="1:13" ht="21" x14ac:dyDescent="0.35">
      <c r="A73" s="4"/>
      <c r="B73" s="4"/>
      <c r="C73" s="237"/>
      <c r="D73" s="237"/>
      <c r="E73" s="237"/>
      <c r="F73" s="237"/>
      <c r="G73" s="227"/>
      <c r="H73" s="228"/>
      <c r="I73" s="229"/>
      <c r="J73" s="236" t="s">
        <v>139</v>
      </c>
      <c r="K73" s="236"/>
      <c r="L73" s="236"/>
      <c r="M73" s="236"/>
    </row>
  </sheetData>
  <protectedRanges>
    <protectedRange sqref="E3 E26 E52" name="Range1"/>
  </protectedRanges>
  <mergeCells count="87">
    <mergeCell ref="A4:C4"/>
    <mergeCell ref="A20:H20"/>
    <mergeCell ref="A2:M2"/>
    <mergeCell ref="B16:E16"/>
    <mergeCell ref="B17:E17"/>
    <mergeCell ref="B18:E18"/>
    <mergeCell ref="B19:E19"/>
    <mergeCell ref="B12:E12"/>
    <mergeCell ref="B13:E13"/>
    <mergeCell ref="B14:E14"/>
    <mergeCell ref="B15:E15"/>
    <mergeCell ref="M6:M7"/>
    <mergeCell ref="B8:E8"/>
    <mergeCell ref="B9:E9"/>
    <mergeCell ref="B10:E10"/>
    <mergeCell ref="B11:E11"/>
    <mergeCell ref="J6:K6"/>
    <mergeCell ref="A5:C5"/>
    <mergeCell ref="D5:H5"/>
    <mergeCell ref="A6:A7"/>
    <mergeCell ref="B6:E7"/>
    <mergeCell ref="F6:F7"/>
    <mergeCell ref="G6:G7"/>
    <mergeCell ref="H6:I6"/>
    <mergeCell ref="F29:F30"/>
    <mergeCell ref="G29:G30"/>
    <mergeCell ref="H29:I29"/>
    <mergeCell ref="A25:M25"/>
    <mergeCell ref="A27:C27"/>
    <mergeCell ref="A28:C28"/>
    <mergeCell ref="D28:H28"/>
    <mergeCell ref="B31:E31"/>
    <mergeCell ref="B32:E32"/>
    <mergeCell ref="B33:E33"/>
    <mergeCell ref="A29:A30"/>
    <mergeCell ref="B29:E30"/>
    <mergeCell ref="B34:E34"/>
    <mergeCell ref="B35:E35"/>
    <mergeCell ref="B36:E36"/>
    <mergeCell ref="B37:E37"/>
    <mergeCell ref="B38:E38"/>
    <mergeCell ref="C47:F47"/>
    <mergeCell ref="J47:M47"/>
    <mergeCell ref="B39:E39"/>
    <mergeCell ref="B40:E40"/>
    <mergeCell ref="B41:E41"/>
    <mergeCell ref="B42:E42"/>
    <mergeCell ref="A43:H43"/>
    <mergeCell ref="F55:F56"/>
    <mergeCell ref="G55:G56"/>
    <mergeCell ref="H55:I55"/>
    <mergeCell ref="A51:M51"/>
    <mergeCell ref="A53:C53"/>
    <mergeCell ref="A54:C54"/>
    <mergeCell ref="D54:H54"/>
    <mergeCell ref="B57:E57"/>
    <mergeCell ref="B58:E58"/>
    <mergeCell ref="B59:E59"/>
    <mergeCell ref="A55:A56"/>
    <mergeCell ref="B55:E56"/>
    <mergeCell ref="C73:F73"/>
    <mergeCell ref="J73:M73"/>
    <mergeCell ref="J22:M22"/>
    <mergeCell ref="J23:M23"/>
    <mergeCell ref="C24:F24"/>
    <mergeCell ref="J24:M24"/>
    <mergeCell ref="A68:H68"/>
    <mergeCell ref="B65:E65"/>
    <mergeCell ref="B66:E66"/>
    <mergeCell ref="B67:E67"/>
    <mergeCell ref="A69:H69"/>
    <mergeCell ref="B60:E60"/>
    <mergeCell ref="B61:E61"/>
    <mergeCell ref="B62:E62"/>
    <mergeCell ref="B63:E63"/>
    <mergeCell ref="B64:E64"/>
    <mergeCell ref="I4:K4"/>
    <mergeCell ref="I27:K27"/>
    <mergeCell ref="I53:K53"/>
    <mergeCell ref="J71:M71"/>
    <mergeCell ref="J72:M72"/>
    <mergeCell ref="J55:K55"/>
    <mergeCell ref="M55:M56"/>
    <mergeCell ref="J45:M45"/>
    <mergeCell ref="J46:M46"/>
    <mergeCell ref="J29:K29"/>
    <mergeCell ref="M29:M30"/>
  </mergeCells>
  <pageMargins left="0.45" right="0.45" top="0.5" bottom="0.5" header="0.3" footer="0.3"/>
  <pageSetup paperSize="9" orientation="landscape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zoomScaleNormal="100" workbookViewId="0">
      <selection activeCell="R32" sqref="R32"/>
    </sheetView>
  </sheetViews>
  <sheetFormatPr defaultRowHeight="15" x14ac:dyDescent="0.25"/>
  <cols>
    <col min="1" max="1" width="6.875" style="1" customWidth="1"/>
    <col min="2" max="3" width="9.125" style="1"/>
    <col min="4" max="5" width="4.875" style="1" customWidth="1"/>
    <col min="6" max="7" width="3.375" style="1" customWidth="1"/>
    <col min="8" max="8" width="2.75" style="1" customWidth="1"/>
    <col min="9" max="9" width="9.125" style="1" hidden="1" customWidth="1"/>
    <col min="10" max="10" width="1.375" style="1" hidden="1" customWidth="1"/>
    <col min="11" max="11" width="12.625" style="1" customWidth="1"/>
    <col min="12" max="12" width="8.875" style="1" customWidth="1"/>
    <col min="13" max="13" width="11.375" style="1" customWidth="1"/>
    <col min="14" max="14" width="10" style="1" customWidth="1"/>
    <col min="15" max="15" width="9.125" style="1"/>
  </cols>
  <sheetData>
    <row r="1" spans="1:14" ht="24" customHeight="1" x14ac:dyDescent="0.3">
      <c r="A1" s="279" t="s">
        <v>35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</row>
    <row r="2" spans="1:14" ht="21" x14ac:dyDescent="0.35">
      <c r="A2" s="278" t="s">
        <v>51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</row>
    <row r="3" spans="1:14" ht="21" x14ac:dyDescent="0.35">
      <c r="A3" s="119" t="s">
        <v>16</v>
      </c>
      <c r="B3" s="280" t="s">
        <v>127</v>
      </c>
      <c r="C3" s="280"/>
      <c r="D3" s="280"/>
      <c r="E3" s="281"/>
      <c r="F3" s="281"/>
      <c r="G3" s="281"/>
      <c r="H3" s="281"/>
      <c r="I3" s="281"/>
      <c r="J3" s="281"/>
      <c r="K3" s="281"/>
      <c r="L3" s="281"/>
      <c r="M3" s="281"/>
      <c r="N3" s="281"/>
    </row>
    <row r="4" spans="1:14" ht="21" x14ac:dyDescent="0.35">
      <c r="A4" s="120" t="s">
        <v>16</v>
      </c>
      <c r="B4" s="284" t="s">
        <v>54</v>
      </c>
      <c r="C4" s="284"/>
      <c r="D4" s="284"/>
      <c r="E4" s="51"/>
      <c r="F4" s="282"/>
      <c r="G4" s="282"/>
      <c r="H4" s="282"/>
      <c r="I4" s="282"/>
      <c r="J4" s="282"/>
      <c r="K4" s="282"/>
      <c r="L4" s="234" t="s">
        <v>140</v>
      </c>
      <c r="M4" s="234"/>
      <c r="N4" s="234"/>
    </row>
    <row r="5" spans="1:14" ht="21" x14ac:dyDescent="0.35">
      <c r="A5" s="120" t="s">
        <v>16</v>
      </c>
      <c r="B5" s="51" t="s">
        <v>18</v>
      </c>
      <c r="C5" s="51"/>
      <c r="D5" s="51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4" ht="21" x14ac:dyDescent="0.35">
      <c r="A6" s="120" t="s">
        <v>16</v>
      </c>
      <c r="B6" s="51" t="s">
        <v>126</v>
      </c>
      <c r="C6" s="51"/>
      <c r="D6" s="51"/>
      <c r="E6" s="51"/>
      <c r="F6" s="51"/>
      <c r="G6" s="51"/>
      <c r="H6" s="84"/>
      <c r="I6" s="84"/>
      <c r="J6" s="84"/>
      <c r="K6" s="53"/>
      <c r="L6" s="44"/>
      <c r="M6" s="283"/>
      <c r="N6" s="283"/>
    </row>
    <row r="7" spans="1:14" ht="21" x14ac:dyDescent="0.35">
      <c r="A7" s="120" t="s">
        <v>16</v>
      </c>
      <c r="B7" s="284" t="s">
        <v>3</v>
      </c>
      <c r="C7" s="284"/>
      <c r="D7" s="284"/>
      <c r="E7" s="284"/>
      <c r="F7" s="284"/>
      <c r="G7" s="284"/>
      <c r="H7" s="285"/>
      <c r="I7" s="285"/>
      <c r="J7" s="285"/>
      <c r="K7" s="286" t="s">
        <v>20</v>
      </c>
      <c r="L7" s="286"/>
      <c r="M7" s="285" t="s">
        <v>20</v>
      </c>
      <c r="N7" s="285"/>
    </row>
    <row r="8" spans="1:14" ht="21.75" thickBot="1" x14ac:dyDescent="0.4">
      <c r="A8" s="54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pans="1:14" ht="30" customHeight="1" thickTop="1" x14ac:dyDescent="0.25">
      <c r="A9" s="287" t="s">
        <v>4</v>
      </c>
      <c r="B9" s="289" t="s">
        <v>5</v>
      </c>
      <c r="C9" s="290"/>
      <c r="D9" s="290"/>
      <c r="E9" s="290"/>
      <c r="F9" s="290"/>
      <c r="G9" s="290"/>
      <c r="H9" s="290"/>
      <c r="I9" s="290"/>
      <c r="J9" s="291"/>
      <c r="K9" s="56" t="s">
        <v>21</v>
      </c>
      <c r="L9" s="295" t="s">
        <v>22</v>
      </c>
      <c r="M9" s="57" t="s">
        <v>23</v>
      </c>
      <c r="N9" s="287" t="s">
        <v>10</v>
      </c>
    </row>
    <row r="10" spans="1:14" ht="26.25" customHeight="1" thickBot="1" x14ac:dyDescent="0.3">
      <c r="A10" s="288"/>
      <c r="B10" s="292"/>
      <c r="C10" s="293"/>
      <c r="D10" s="293"/>
      <c r="E10" s="293"/>
      <c r="F10" s="293"/>
      <c r="G10" s="293"/>
      <c r="H10" s="293"/>
      <c r="I10" s="293"/>
      <c r="J10" s="294"/>
      <c r="K10" s="58" t="s">
        <v>24</v>
      </c>
      <c r="L10" s="296"/>
      <c r="M10" s="89" t="s">
        <v>24</v>
      </c>
      <c r="N10" s="288"/>
    </row>
    <row r="11" spans="1:14" ht="21.75" thickTop="1" x14ac:dyDescent="0.35">
      <c r="A11" s="59">
        <v>1</v>
      </c>
      <c r="B11" s="303" t="s">
        <v>25</v>
      </c>
      <c r="C11" s="304"/>
      <c r="D11" s="304"/>
      <c r="E11" s="304"/>
      <c r="F11" s="304"/>
      <c r="G11" s="304"/>
      <c r="H11" s="304"/>
      <c r="I11" s="304"/>
      <c r="J11" s="305"/>
      <c r="K11" s="60">
        <f>ปร.4!L20</f>
        <v>0</v>
      </c>
      <c r="L11" s="61">
        <v>1.2726</v>
      </c>
      <c r="M11" s="60">
        <f>K11*L11</f>
        <v>0</v>
      </c>
      <c r="N11" s="62"/>
    </row>
    <row r="12" spans="1:14" ht="21" x14ac:dyDescent="0.35">
      <c r="A12" s="63"/>
      <c r="B12" s="306"/>
      <c r="C12" s="283"/>
      <c r="D12" s="283"/>
      <c r="E12" s="283"/>
      <c r="F12" s="283"/>
      <c r="G12" s="283"/>
      <c r="H12" s="283"/>
      <c r="I12" s="283"/>
      <c r="J12" s="307"/>
      <c r="K12" s="64"/>
      <c r="L12" s="65"/>
      <c r="M12" s="64"/>
      <c r="N12" s="66"/>
    </row>
    <row r="13" spans="1:14" ht="21" x14ac:dyDescent="0.35">
      <c r="A13" s="68"/>
      <c r="B13" s="308" t="s">
        <v>46</v>
      </c>
      <c r="C13" s="309"/>
      <c r="D13" s="309"/>
      <c r="E13" s="309"/>
      <c r="F13" s="309"/>
      <c r="G13" s="309"/>
      <c r="H13" s="309"/>
      <c r="I13" s="309"/>
      <c r="J13" s="310"/>
      <c r="K13" s="69"/>
      <c r="L13" s="65"/>
      <c r="M13" s="70"/>
      <c r="N13" s="66"/>
    </row>
    <row r="14" spans="1:14" ht="18.75" x14ac:dyDescent="0.3">
      <c r="A14" s="71"/>
      <c r="B14" s="300" t="s">
        <v>47</v>
      </c>
      <c r="C14" s="301"/>
      <c r="D14" s="301"/>
      <c r="E14" s="301"/>
      <c r="F14" s="301"/>
      <c r="G14" s="301"/>
      <c r="H14" s="301"/>
      <c r="I14" s="301"/>
      <c r="J14" s="302"/>
      <c r="K14" s="72"/>
      <c r="L14" s="72"/>
      <c r="M14" s="73"/>
      <c r="N14" s="74"/>
    </row>
    <row r="15" spans="1:14" ht="18.75" x14ac:dyDescent="0.3">
      <c r="A15" s="74"/>
      <c r="B15" s="300" t="s">
        <v>48</v>
      </c>
      <c r="C15" s="301"/>
      <c r="D15" s="301"/>
      <c r="E15" s="301"/>
      <c r="F15" s="301"/>
      <c r="G15" s="301"/>
      <c r="H15" s="301"/>
      <c r="I15" s="301"/>
      <c r="J15" s="302"/>
      <c r="K15" s="72"/>
      <c r="L15" s="72"/>
      <c r="M15" s="73"/>
      <c r="N15" s="74"/>
    </row>
    <row r="16" spans="1:14" ht="18.75" x14ac:dyDescent="0.3">
      <c r="A16" s="74"/>
      <c r="B16" s="300" t="s">
        <v>49</v>
      </c>
      <c r="C16" s="301"/>
      <c r="D16" s="301"/>
      <c r="E16" s="301"/>
      <c r="F16" s="301"/>
      <c r="G16" s="301"/>
      <c r="H16" s="301"/>
      <c r="I16" s="301"/>
      <c r="J16" s="302"/>
      <c r="K16" s="72"/>
      <c r="L16" s="72"/>
      <c r="M16" s="73"/>
      <c r="N16" s="74"/>
    </row>
    <row r="17" spans="1:14" ht="19.5" thickBot="1" x14ac:dyDescent="0.35">
      <c r="A17" s="75"/>
      <c r="B17" s="297" t="s">
        <v>50</v>
      </c>
      <c r="C17" s="298"/>
      <c r="D17" s="298"/>
      <c r="E17" s="298"/>
      <c r="F17" s="298"/>
      <c r="G17" s="298"/>
      <c r="H17" s="298"/>
      <c r="I17" s="298"/>
      <c r="J17" s="299"/>
      <c r="K17" s="76"/>
      <c r="L17" s="76"/>
      <c r="M17" s="77"/>
      <c r="N17" s="75"/>
    </row>
    <row r="18" spans="1:14" ht="21.75" thickTop="1" x14ac:dyDescent="0.35">
      <c r="A18" s="313" t="s">
        <v>26</v>
      </c>
      <c r="B18" s="314"/>
      <c r="C18" s="314"/>
      <c r="D18" s="314"/>
      <c r="E18" s="314"/>
      <c r="F18" s="314"/>
      <c r="G18" s="314"/>
      <c r="H18" s="314"/>
      <c r="I18" s="314"/>
      <c r="J18" s="314"/>
      <c r="K18" s="314"/>
      <c r="L18" s="315"/>
      <c r="M18" s="78">
        <f>M11</f>
        <v>0</v>
      </c>
      <c r="N18" s="79"/>
    </row>
    <row r="19" spans="1:14" ht="21" x14ac:dyDescent="0.35">
      <c r="A19" s="214"/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21" t="s">
        <v>130</v>
      </c>
      <c r="M19" s="222">
        <f>M18-M20</f>
        <v>0</v>
      </c>
      <c r="N19" s="107"/>
    </row>
    <row r="20" spans="1:14" ht="21.75" thickBot="1" x14ac:dyDescent="0.4">
      <c r="A20" s="316" t="str">
        <f>"("&amp;BAHTTEXT(M20)&amp;")"</f>
        <v>(ศูนย์บาทถ้วน)</v>
      </c>
      <c r="B20" s="317"/>
      <c r="C20" s="317"/>
      <c r="D20" s="317"/>
      <c r="E20" s="317"/>
      <c r="F20" s="317"/>
      <c r="G20" s="317"/>
      <c r="H20" s="317"/>
      <c r="I20" s="317"/>
      <c r="J20" s="317"/>
      <c r="K20" s="317"/>
      <c r="L20" s="80" t="s">
        <v>27</v>
      </c>
      <c r="M20" s="81"/>
      <c r="N20" s="82"/>
    </row>
    <row r="21" spans="1:14" ht="19.5" thickTop="1" x14ac:dyDescent="0.3">
      <c r="A21" s="83"/>
      <c r="B21" s="318"/>
      <c r="C21" s="318"/>
      <c r="D21" s="318"/>
      <c r="E21" s="318"/>
      <c r="F21" s="318"/>
      <c r="G21" s="318"/>
      <c r="H21" s="318"/>
      <c r="I21" s="318"/>
      <c r="J21" s="318"/>
      <c r="K21" s="318"/>
      <c r="L21" s="318"/>
      <c r="M21" s="318"/>
      <c r="N21" s="318"/>
    </row>
    <row r="22" spans="1:14" ht="21" x14ac:dyDescent="0.3">
      <c r="A22" s="83"/>
      <c r="B22" s="86" t="s">
        <v>131</v>
      </c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</row>
    <row r="23" spans="1:14" ht="21" x14ac:dyDescent="0.3">
      <c r="A23" s="83"/>
      <c r="B23" s="87" t="s">
        <v>102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</row>
    <row r="24" spans="1:14" ht="13.5" customHeight="1" x14ac:dyDescent="0.3">
      <c r="A24" s="83"/>
      <c r="B24" s="87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</row>
    <row r="25" spans="1:14" ht="21" x14ac:dyDescent="0.35">
      <c r="A25" s="46"/>
      <c r="B25" s="90" t="s">
        <v>28</v>
      </c>
      <c r="C25" s="90"/>
      <c r="D25" s="91"/>
      <c r="E25" s="90"/>
      <c r="F25" s="90"/>
      <c r="G25" s="90"/>
      <c r="I25" s="91"/>
      <c r="J25" s="91"/>
      <c r="K25" s="91"/>
      <c r="L25" s="311"/>
      <c r="M25" s="311"/>
      <c r="N25" s="311"/>
    </row>
    <row r="26" spans="1:14" ht="18.75" x14ac:dyDescent="0.3">
      <c r="A26" s="45"/>
      <c r="B26" s="92"/>
      <c r="C26" s="93"/>
      <c r="D26" s="94" t="s">
        <v>37</v>
      </c>
      <c r="E26" s="93"/>
      <c r="F26" s="93"/>
      <c r="G26" s="93"/>
      <c r="H26" s="116"/>
      <c r="I26" s="94"/>
      <c r="J26" s="94"/>
      <c r="K26" s="94"/>
      <c r="L26" s="312"/>
      <c r="M26" s="312"/>
      <c r="N26" s="312"/>
    </row>
    <row r="27" spans="1:14" ht="21" x14ac:dyDescent="0.35">
      <c r="A27" s="46"/>
      <c r="B27" s="90" t="s">
        <v>30</v>
      </c>
      <c r="C27" s="95"/>
      <c r="D27" s="96"/>
      <c r="E27" s="96"/>
      <c r="F27" s="96"/>
      <c r="G27" s="96"/>
      <c r="H27" s="116"/>
      <c r="I27" s="116"/>
      <c r="J27" s="116"/>
      <c r="L27" s="117" t="s">
        <v>31</v>
      </c>
      <c r="M27" s="90"/>
      <c r="N27" s="90"/>
    </row>
    <row r="28" spans="1:14" ht="21" x14ac:dyDescent="0.35">
      <c r="A28" s="45"/>
      <c r="B28" s="92"/>
      <c r="C28" s="93"/>
      <c r="D28" s="94" t="s">
        <v>29</v>
      </c>
      <c r="E28" s="94"/>
      <c r="F28" s="94"/>
      <c r="G28" s="94"/>
      <c r="H28" s="116"/>
      <c r="I28" s="116"/>
      <c r="J28" s="116"/>
      <c r="K28" s="116"/>
      <c r="L28" s="311"/>
      <c r="M28" s="311"/>
      <c r="N28" s="311"/>
    </row>
    <row r="29" spans="1:14" ht="21" x14ac:dyDescent="0.35">
      <c r="A29" s="46"/>
      <c r="B29" s="90" t="s">
        <v>30</v>
      </c>
      <c r="C29" s="95"/>
      <c r="D29" s="96"/>
      <c r="E29" s="96"/>
      <c r="F29" s="96"/>
      <c r="G29" s="96"/>
      <c r="H29" s="116"/>
      <c r="I29" s="116"/>
      <c r="J29" s="116"/>
      <c r="L29" s="117" t="s">
        <v>32</v>
      </c>
      <c r="M29" s="97"/>
      <c r="N29" s="97"/>
    </row>
    <row r="30" spans="1:14" ht="21" x14ac:dyDescent="0.35">
      <c r="A30" s="47"/>
      <c r="B30" s="92"/>
      <c r="C30" s="93"/>
      <c r="D30" s="94" t="s">
        <v>29</v>
      </c>
      <c r="E30" s="94"/>
      <c r="F30" s="94"/>
      <c r="G30" s="94"/>
      <c r="H30" s="116"/>
      <c r="I30" s="116"/>
      <c r="J30" s="116"/>
      <c r="L30" s="117" t="s">
        <v>36</v>
      </c>
      <c r="M30" s="97"/>
      <c r="N30" s="97"/>
    </row>
    <row r="31" spans="1:14" ht="21" x14ac:dyDescent="0.35">
      <c r="A31" s="48"/>
      <c r="B31" s="90" t="s">
        <v>33</v>
      </c>
      <c r="C31" s="95"/>
      <c r="D31" s="96"/>
      <c r="E31" s="96"/>
      <c r="F31" s="96"/>
      <c r="G31" s="96"/>
      <c r="H31" s="116"/>
      <c r="I31" s="116"/>
      <c r="J31" s="116"/>
      <c r="L31" s="117" t="s">
        <v>34</v>
      </c>
      <c r="M31" s="97"/>
      <c r="N31" s="97"/>
    </row>
    <row r="32" spans="1:14" ht="21" x14ac:dyDescent="0.35">
      <c r="A32" s="48"/>
      <c r="B32" s="92"/>
      <c r="C32" s="93"/>
      <c r="D32" s="94" t="s">
        <v>29</v>
      </c>
      <c r="E32" s="94"/>
      <c r="F32" s="94"/>
      <c r="G32" s="94"/>
      <c r="H32" s="116"/>
      <c r="I32" s="116"/>
      <c r="J32" s="116"/>
      <c r="L32" s="118" t="s">
        <v>38</v>
      </c>
      <c r="M32" s="97"/>
      <c r="N32" s="97"/>
    </row>
    <row r="33" spans="1:14" ht="21" x14ac:dyDescent="0.35">
      <c r="A33" s="48"/>
      <c r="B33" s="92"/>
      <c r="C33" s="93"/>
      <c r="D33" s="94"/>
      <c r="E33" s="94"/>
      <c r="F33" s="94"/>
      <c r="G33" s="94"/>
      <c r="H33" s="116"/>
      <c r="I33" s="116"/>
      <c r="J33" s="116"/>
      <c r="L33" s="118"/>
      <c r="M33" s="97"/>
      <c r="N33" s="97"/>
    </row>
    <row r="34" spans="1:14" ht="21" x14ac:dyDescent="0.35">
      <c r="A34" s="48"/>
      <c r="B34" s="92"/>
      <c r="C34" s="93"/>
      <c r="D34" s="94"/>
      <c r="E34" s="94"/>
      <c r="F34" s="94"/>
      <c r="G34" s="94"/>
      <c r="H34" s="116"/>
      <c r="I34" s="116"/>
      <c r="J34" s="116"/>
      <c r="L34" s="118"/>
      <c r="M34" s="97"/>
      <c r="N34" s="97"/>
    </row>
  </sheetData>
  <mergeCells count="31">
    <mergeCell ref="L28:N28"/>
    <mergeCell ref="L25:N25"/>
    <mergeCell ref="L26:N26"/>
    <mergeCell ref="A18:L18"/>
    <mergeCell ref="A20:K20"/>
    <mergeCell ref="B21:G21"/>
    <mergeCell ref="H21:K21"/>
    <mergeCell ref="L21:N21"/>
    <mergeCell ref="A9:A10"/>
    <mergeCell ref="B9:J10"/>
    <mergeCell ref="L9:L10"/>
    <mergeCell ref="N9:N10"/>
    <mergeCell ref="B17:J17"/>
    <mergeCell ref="B14:J14"/>
    <mergeCell ref="B15:J15"/>
    <mergeCell ref="B16:J16"/>
    <mergeCell ref="B11:J11"/>
    <mergeCell ref="B12:J12"/>
    <mergeCell ref="B13:J13"/>
    <mergeCell ref="M6:N6"/>
    <mergeCell ref="B4:D4"/>
    <mergeCell ref="B7:G7"/>
    <mergeCell ref="H7:J7"/>
    <mergeCell ref="K7:L7"/>
    <mergeCell ref="M7:N7"/>
    <mergeCell ref="A2:N2"/>
    <mergeCell ref="A1:N1"/>
    <mergeCell ref="B3:D3"/>
    <mergeCell ref="E3:N3"/>
    <mergeCell ref="F4:K4"/>
    <mergeCell ref="L4:N4"/>
  </mergeCells>
  <pageMargins left="0.65" right="0.3" top="0.75" bottom="0.75" header="0.3" footer="0.3"/>
  <pageSetup paperSize="9" orientation="portrait" horizontalDpi="4294967293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Normal="100" workbookViewId="0">
      <selection activeCell="N12" sqref="N12"/>
    </sheetView>
  </sheetViews>
  <sheetFormatPr defaultRowHeight="14.25" x14ac:dyDescent="0.2"/>
  <cols>
    <col min="6" max="6" width="8.75" customWidth="1"/>
    <col min="7" max="7" width="2" hidden="1" customWidth="1"/>
    <col min="9" max="9" width="5.875" customWidth="1"/>
    <col min="10" max="10" width="1.75" hidden="1" customWidth="1"/>
    <col min="11" max="11" width="12.125" customWidth="1"/>
  </cols>
  <sheetData>
    <row r="1" spans="1:11" ht="21.75" customHeight="1" x14ac:dyDescent="0.35">
      <c r="A1" s="226" t="s">
        <v>133</v>
      </c>
      <c r="C1" s="226"/>
      <c r="D1" s="226"/>
      <c r="E1" s="226"/>
      <c r="F1" s="226"/>
      <c r="G1" s="226"/>
      <c r="H1" s="226"/>
      <c r="I1" s="226"/>
      <c r="J1" s="226"/>
      <c r="K1" s="115" t="s">
        <v>39</v>
      </c>
    </row>
    <row r="2" spans="1:11" ht="22.5" x14ac:dyDescent="0.35">
      <c r="A2" s="350" t="s">
        <v>134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</row>
    <row r="3" spans="1:11" ht="21" x14ac:dyDescent="0.35">
      <c r="A3" s="280" t="s">
        <v>129</v>
      </c>
      <c r="B3" s="280"/>
      <c r="C3" s="280"/>
      <c r="D3" s="281"/>
      <c r="E3" s="281"/>
      <c r="F3" s="281"/>
      <c r="G3" s="281"/>
      <c r="H3" s="281"/>
      <c r="I3" s="281"/>
      <c r="J3" s="281"/>
      <c r="K3" s="281"/>
    </row>
    <row r="4" spans="1:11" ht="21" x14ac:dyDescent="0.35">
      <c r="A4" s="284" t="s">
        <v>1</v>
      </c>
      <c r="B4" s="284"/>
      <c r="C4" s="284"/>
      <c r="D4" s="98"/>
      <c r="E4" s="98"/>
      <c r="F4" s="98"/>
      <c r="G4" s="102"/>
      <c r="H4" t="s">
        <v>140</v>
      </c>
      <c r="I4" s="84"/>
      <c r="J4" s="84"/>
      <c r="K4" s="84"/>
    </row>
    <row r="5" spans="1:11" ht="21" x14ac:dyDescent="0.35">
      <c r="A5" s="284" t="s">
        <v>18</v>
      </c>
      <c r="B5" s="284"/>
      <c r="C5" s="52"/>
      <c r="D5" s="52"/>
      <c r="E5" s="52"/>
      <c r="F5" s="52"/>
      <c r="G5" s="52"/>
      <c r="H5" s="52"/>
      <c r="I5" s="52"/>
      <c r="J5" s="52"/>
      <c r="K5" s="52"/>
    </row>
    <row r="6" spans="1:11" ht="21" x14ac:dyDescent="0.35">
      <c r="A6" s="51" t="s">
        <v>120</v>
      </c>
      <c r="B6" s="51"/>
      <c r="C6" s="51"/>
      <c r="D6" s="51"/>
      <c r="E6" s="84" t="s">
        <v>6</v>
      </c>
      <c r="F6" s="223" t="s">
        <v>103</v>
      </c>
      <c r="G6" s="84"/>
      <c r="I6" s="84"/>
      <c r="J6" s="84"/>
      <c r="K6" s="103"/>
    </row>
    <row r="7" spans="1:11" ht="21" x14ac:dyDescent="0.35">
      <c r="A7" s="284" t="s">
        <v>3</v>
      </c>
      <c r="B7" s="284"/>
      <c r="C7" s="284"/>
      <c r="D7" s="284"/>
      <c r="E7" s="114"/>
      <c r="F7" s="103"/>
      <c r="G7" s="283"/>
      <c r="H7" s="283"/>
      <c r="I7" s="283"/>
      <c r="J7" s="285" t="str">
        <f>[1]ปร.5หน้าเดียว!M6</f>
        <v xml:space="preserve"> </v>
      </c>
      <c r="K7" s="285"/>
    </row>
    <row r="8" spans="1:11" ht="21.75" thickBot="1" x14ac:dyDescent="0.4">
      <c r="A8" s="319"/>
      <c r="B8" s="319"/>
      <c r="C8" s="319"/>
      <c r="D8" s="319"/>
      <c r="E8" s="319"/>
      <c r="F8" s="319"/>
      <c r="G8" s="319"/>
      <c r="H8" s="319"/>
      <c r="I8" s="319"/>
      <c r="J8" s="319"/>
      <c r="K8" s="319"/>
    </row>
    <row r="9" spans="1:11" ht="21.75" thickTop="1" x14ac:dyDescent="0.2">
      <c r="A9" s="320" t="s">
        <v>4</v>
      </c>
      <c r="B9" s="289" t="s">
        <v>5</v>
      </c>
      <c r="C9" s="290"/>
      <c r="D9" s="290"/>
      <c r="E9" s="290"/>
      <c r="F9" s="290"/>
      <c r="G9" s="291"/>
      <c r="H9" s="322" t="s">
        <v>23</v>
      </c>
      <c r="I9" s="323"/>
      <c r="J9" s="324"/>
      <c r="K9" s="320" t="s">
        <v>10</v>
      </c>
    </row>
    <row r="10" spans="1:11" ht="21.75" thickBot="1" x14ac:dyDescent="0.25">
      <c r="A10" s="321"/>
      <c r="B10" s="292"/>
      <c r="C10" s="293"/>
      <c r="D10" s="293"/>
      <c r="E10" s="293"/>
      <c r="F10" s="293"/>
      <c r="G10" s="294"/>
      <c r="H10" s="325" t="s">
        <v>24</v>
      </c>
      <c r="I10" s="326"/>
      <c r="J10" s="327"/>
      <c r="K10" s="321"/>
    </row>
    <row r="11" spans="1:11" ht="21.75" thickTop="1" x14ac:dyDescent="0.35">
      <c r="A11" s="62"/>
      <c r="B11" s="328" t="s">
        <v>40</v>
      </c>
      <c r="C11" s="329"/>
      <c r="D11" s="329"/>
      <c r="E11" s="329"/>
      <c r="F11" s="329"/>
      <c r="G11" s="330"/>
      <c r="H11" s="331"/>
      <c r="I11" s="332"/>
      <c r="J11" s="333"/>
      <c r="K11" s="62"/>
    </row>
    <row r="12" spans="1:11" ht="21" x14ac:dyDescent="0.35">
      <c r="A12" s="104">
        <f>A11+1</f>
        <v>1</v>
      </c>
      <c r="B12" s="306" t="s">
        <v>45</v>
      </c>
      <c r="C12" s="283"/>
      <c r="D12" s="283"/>
      <c r="E12" s="283"/>
      <c r="F12" s="283"/>
      <c r="G12" s="307"/>
      <c r="H12" s="334">
        <f>ปร.5!M20</f>
        <v>0</v>
      </c>
      <c r="I12" s="335"/>
      <c r="J12" s="336"/>
      <c r="K12" s="66"/>
    </row>
    <row r="13" spans="1:11" ht="21" x14ac:dyDescent="0.35">
      <c r="A13" s="104"/>
      <c r="B13" s="306"/>
      <c r="C13" s="283"/>
      <c r="D13" s="283"/>
      <c r="E13" s="283"/>
      <c r="F13" s="283"/>
      <c r="G13" s="307"/>
      <c r="H13" s="334"/>
      <c r="I13" s="335"/>
      <c r="J13" s="336"/>
      <c r="K13" s="66"/>
    </row>
    <row r="14" spans="1:11" ht="21" x14ac:dyDescent="0.35">
      <c r="A14" s="63"/>
      <c r="B14" s="337"/>
      <c r="C14" s="338"/>
      <c r="D14" s="338"/>
      <c r="E14" s="338"/>
      <c r="F14" s="338"/>
      <c r="G14" s="339"/>
      <c r="H14" s="334"/>
      <c r="I14" s="335"/>
      <c r="J14" s="336"/>
      <c r="K14" s="66"/>
    </row>
    <row r="15" spans="1:11" ht="21" x14ac:dyDescent="0.35">
      <c r="A15" s="63"/>
      <c r="B15" s="337"/>
      <c r="C15" s="338"/>
      <c r="D15" s="338"/>
      <c r="E15" s="338"/>
      <c r="F15" s="338"/>
      <c r="G15" s="339"/>
      <c r="H15" s="334"/>
      <c r="I15" s="335"/>
      <c r="J15" s="336"/>
      <c r="K15" s="66"/>
    </row>
    <row r="16" spans="1:11" ht="21" x14ac:dyDescent="0.35">
      <c r="A16" s="63"/>
      <c r="B16" s="337"/>
      <c r="C16" s="338"/>
      <c r="D16" s="338"/>
      <c r="E16" s="338"/>
      <c r="F16" s="338"/>
      <c r="G16" s="339"/>
      <c r="H16" s="334"/>
      <c r="I16" s="335"/>
      <c r="J16" s="336"/>
      <c r="K16" s="66"/>
    </row>
    <row r="17" spans="1:11" ht="21.75" thickBot="1" x14ac:dyDescent="0.4">
      <c r="A17" s="105"/>
      <c r="B17" s="353"/>
      <c r="C17" s="354"/>
      <c r="D17" s="354"/>
      <c r="E17" s="354"/>
      <c r="F17" s="354"/>
      <c r="G17" s="355"/>
      <c r="H17" s="340"/>
      <c r="I17" s="341"/>
      <c r="J17" s="342"/>
      <c r="K17" s="106"/>
    </row>
    <row r="18" spans="1:11" ht="22.5" thickTop="1" thickBot="1" x14ac:dyDescent="0.4">
      <c r="A18" s="346" t="s">
        <v>40</v>
      </c>
      <c r="B18" s="313" t="s">
        <v>125</v>
      </c>
      <c r="C18" s="314"/>
      <c r="D18" s="314"/>
      <c r="E18" s="314"/>
      <c r="F18" s="314"/>
      <c r="G18" s="315"/>
      <c r="H18" s="347">
        <f>H12</f>
        <v>0</v>
      </c>
      <c r="I18" s="348"/>
      <c r="J18" s="349"/>
      <c r="K18" s="107"/>
    </row>
    <row r="19" spans="1:11" ht="22.5" thickTop="1" thickBot="1" x14ac:dyDescent="0.4">
      <c r="A19" s="288"/>
      <c r="B19" s="316" t="str">
        <f>ปร.5!A20</f>
        <v>(ศูนย์บาทถ้วน)</v>
      </c>
      <c r="C19" s="317"/>
      <c r="D19" s="317"/>
      <c r="E19" s="317"/>
      <c r="F19" s="317"/>
      <c r="G19" s="317"/>
      <c r="H19" s="317"/>
      <c r="I19" s="317"/>
      <c r="J19" s="317"/>
      <c r="K19" s="108"/>
    </row>
    <row r="20" spans="1:11" ht="21.75" thickTop="1" x14ac:dyDescent="0.3">
      <c r="A20" s="109"/>
      <c r="B20" s="343"/>
      <c r="C20" s="343"/>
      <c r="D20" s="343"/>
      <c r="E20" s="318"/>
      <c r="F20" s="318"/>
      <c r="G20" s="85"/>
      <c r="H20" s="93"/>
      <c r="I20" s="93"/>
      <c r="J20" s="93"/>
      <c r="K20" s="93"/>
    </row>
    <row r="21" spans="1:11" ht="21" x14ac:dyDescent="0.35">
      <c r="A21" s="344" t="s">
        <v>28</v>
      </c>
      <c r="B21" s="344"/>
      <c r="C21" s="344"/>
      <c r="D21" s="344"/>
      <c r="E21" s="345" t="s">
        <v>42</v>
      </c>
      <c r="F21" s="345"/>
      <c r="G21" s="96"/>
      <c r="H21" s="96"/>
      <c r="I21" s="110"/>
      <c r="J21" s="110"/>
      <c r="K21" s="111"/>
    </row>
    <row r="22" spans="1:11" ht="21" x14ac:dyDescent="0.35">
      <c r="A22" s="112"/>
      <c r="B22" s="343"/>
      <c r="C22" s="343"/>
      <c r="D22" s="343"/>
      <c r="E22" s="351" t="s">
        <v>43</v>
      </c>
      <c r="F22" s="351"/>
      <c r="G22" s="220"/>
      <c r="H22" s="220"/>
      <c r="I22" s="113"/>
      <c r="J22" s="113"/>
      <c r="K22" s="111"/>
    </row>
    <row r="23" spans="1:11" ht="21" x14ac:dyDescent="0.35">
      <c r="A23" s="344" t="s">
        <v>30</v>
      </c>
      <c r="B23" s="344"/>
      <c r="C23" s="344"/>
      <c r="D23" s="344"/>
      <c r="E23" s="345" t="s">
        <v>42</v>
      </c>
      <c r="F23" s="345"/>
      <c r="H23" s="113" t="s">
        <v>31</v>
      </c>
      <c r="I23" s="111"/>
    </row>
    <row r="24" spans="1:11" ht="21" x14ac:dyDescent="0.35">
      <c r="A24" s="46"/>
      <c r="B24" s="311"/>
      <c r="C24" s="311"/>
      <c r="D24" s="311"/>
      <c r="E24" s="351" t="s">
        <v>43</v>
      </c>
      <c r="F24" s="351"/>
      <c r="H24" s="99"/>
      <c r="I24" s="46"/>
    </row>
    <row r="25" spans="1:11" ht="21" x14ac:dyDescent="0.35">
      <c r="A25" s="352" t="s">
        <v>30</v>
      </c>
      <c r="B25" s="352"/>
      <c r="C25" s="352"/>
      <c r="D25" s="352"/>
      <c r="E25" s="345" t="s">
        <v>42</v>
      </c>
      <c r="F25" s="345"/>
      <c r="H25" s="88" t="s">
        <v>44</v>
      </c>
      <c r="I25" s="88"/>
    </row>
    <row r="26" spans="1:11" ht="21" x14ac:dyDescent="0.35">
      <c r="A26" s="46"/>
      <c r="B26" s="311"/>
      <c r="C26" s="311"/>
      <c r="D26" s="311"/>
      <c r="E26" s="351" t="s">
        <v>43</v>
      </c>
      <c r="F26" s="351"/>
      <c r="H26" s="117" t="s">
        <v>36</v>
      </c>
      <c r="I26" s="97"/>
    </row>
    <row r="27" spans="1:11" ht="21" x14ac:dyDescent="0.35">
      <c r="A27" s="352" t="s">
        <v>33</v>
      </c>
      <c r="B27" s="352"/>
      <c r="C27" s="352"/>
      <c r="D27" s="352"/>
      <c r="E27" s="345" t="s">
        <v>42</v>
      </c>
      <c r="F27" s="345"/>
      <c r="H27" s="100" t="s">
        <v>34</v>
      </c>
      <c r="I27" s="101"/>
    </row>
    <row r="28" spans="1:11" ht="21" x14ac:dyDescent="0.35">
      <c r="A28" s="46"/>
      <c r="B28" s="311"/>
      <c r="C28" s="311"/>
      <c r="D28" s="311"/>
      <c r="E28" s="351" t="s">
        <v>43</v>
      </c>
      <c r="F28" s="351"/>
      <c r="H28" s="117" t="s">
        <v>36</v>
      </c>
      <c r="I28" s="97"/>
    </row>
    <row r="35" spans="1:9" ht="21" x14ac:dyDescent="0.35">
      <c r="A35" s="46"/>
      <c r="B35" s="90"/>
      <c r="C35" s="90"/>
      <c r="D35" s="220"/>
      <c r="F35" s="220"/>
      <c r="H35" s="117"/>
      <c r="I35" s="97"/>
    </row>
    <row r="36" spans="1:9" ht="21" x14ac:dyDescent="0.35">
      <c r="A36" s="90"/>
      <c r="B36" s="90"/>
      <c r="C36" s="90"/>
      <c r="D36" s="96"/>
      <c r="F36" s="96"/>
      <c r="H36" s="100"/>
      <c r="I36" s="101"/>
    </row>
    <row r="37" spans="1:9" ht="21" x14ac:dyDescent="0.35">
      <c r="A37" s="46"/>
      <c r="B37" s="90"/>
      <c r="C37" s="90"/>
      <c r="D37" s="220"/>
      <c r="F37" s="220"/>
      <c r="H37" s="117"/>
      <c r="I37" s="97"/>
    </row>
  </sheetData>
  <mergeCells count="50">
    <mergeCell ref="A2:K2"/>
    <mergeCell ref="B28:D28"/>
    <mergeCell ref="E28:F28"/>
    <mergeCell ref="A23:D23"/>
    <mergeCell ref="E23:F23"/>
    <mergeCell ref="B24:D24"/>
    <mergeCell ref="E24:F24"/>
    <mergeCell ref="A25:D25"/>
    <mergeCell ref="E25:F25"/>
    <mergeCell ref="B26:D26"/>
    <mergeCell ref="E26:F26"/>
    <mergeCell ref="A27:D27"/>
    <mergeCell ref="E27:F27"/>
    <mergeCell ref="B22:D22"/>
    <mergeCell ref="E22:F22"/>
    <mergeCell ref="B17:G17"/>
    <mergeCell ref="H17:J17"/>
    <mergeCell ref="B20:D20"/>
    <mergeCell ref="E20:F20"/>
    <mergeCell ref="A21:D21"/>
    <mergeCell ref="E21:F21"/>
    <mergeCell ref="A18:A19"/>
    <mergeCell ref="B18:G18"/>
    <mergeCell ref="H18:J18"/>
    <mergeCell ref="B19:J19"/>
    <mergeCell ref="B14:G14"/>
    <mergeCell ref="H14:J14"/>
    <mergeCell ref="B15:G15"/>
    <mergeCell ref="H15:J15"/>
    <mergeCell ref="B16:G16"/>
    <mergeCell ref="H16:J16"/>
    <mergeCell ref="B11:G11"/>
    <mergeCell ref="H11:J11"/>
    <mergeCell ref="B12:G12"/>
    <mergeCell ref="H12:J12"/>
    <mergeCell ref="B13:G13"/>
    <mergeCell ref="H13:J13"/>
    <mergeCell ref="A8:K8"/>
    <mergeCell ref="A9:A10"/>
    <mergeCell ref="B9:G10"/>
    <mergeCell ref="H9:J9"/>
    <mergeCell ref="K9:K10"/>
    <mergeCell ref="H10:J10"/>
    <mergeCell ref="A5:B5"/>
    <mergeCell ref="A3:C3"/>
    <mergeCell ref="D3:K3"/>
    <mergeCell ref="A4:C4"/>
    <mergeCell ref="A7:D7"/>
    <mergeCell ref="G7:I7"/>
    <mergeCell ref="J7:K7"/>
  </mergeCells>
  <pageMargins left="0.7" right="0.7" top="0.75" bottom="0.75" header="0.3" footer="0.3"/>
  <pageSetup paperSize="9" orientation="portrait" horizontalDpi="4294967293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1"/>
  <sheetViews>
    <sheetView zoomScaleNormal="100" workbookViewId="0">
      <selection activeCell="Q82" sqref="Q82"/>
    </sheetView>
  </sheetViews>
  <sheetFormatPr defaultRowHeight="14.25" x14ac:dyDescent="0.2"/>
  <cols>
    <col min="1" max="4" width="9.125" style="40"/>
    <col min="5" max="5" width="11.375" style="40" customWidth="1"/>
    <col min="6" max="6" width="10.375" style="40" customWidth="1"/>
    <col min="7" max="7" width="10" style="40" customWidth="1"/>
    <col min="8" max="11" width="9.125" style="40"/>
    <col min="12" max="12" width="12.5" style="40" customWidth="1"/>
    <col min="13" max="13" width="11.125" style="40" customWidth="1"/>
  </cols>
  <sheetData>
    <row r="1" spans="1:13" ht="21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21" t="s">
        <v>13</v>
      </c>
    </row>
    <row r="2" spans="1:13" ht="25.5" customHeight="1" x14ac:dyDescent="0.35">
      <c r="A2" s="266" t="s">
        <v>52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</row>
    <row r="3" spans="1:13" ht="21" x14ac:dyDescent="0.35">
      <c r="A3" s="2" t="s">
        <v>0</v>
      </c>
      <c r="B3" s="5"/>
      <c r="C3" s="6"/>
      <c r="D3" s="14"/>
      <c r="E3" s="14"/>
      <c r="F3" s="8"/>
      <c r="G3" s="9"/>
      <c r="H3" s="10"/>
      <c r="I3" s="11"/>
      <c r="J3" s="6"/>
      <c r="K3" s="6"/>
      <c r="L3" s="6"/>
      <c r="M3" s="6"/>
    </row>
    <row r="4" spans="1:13" ht="21" x14ac:dyDescent="0.35">
      <c r="A4" s="267" t="s">
        <v>1</v>
      </c>
      <c r="B4" s="267"/>
      <c r="C4" s="267"/>
      <c r="D4" s="14"/>
      <c r="E4" s="14"/>
      <c r="F4" s="14"/>
      <c r="G4" s="14"/>
      <c r="H4" s="14"/>
      <c r="I4" s="12"/>
      <c r="J4" s="13"/>
      <c r="K4" s="13"/>
      <c r="L4" s="13"/>
      <c r="M4" s="13"/>
    </row>
    <row r="5" spans="1:13" ht="21.75" thickBot="1" x14ac:dyDescent="0.4">
      <c r="A5" s="267" t="s">
        <v>105</v>
      </c>
      <c r="B5" s="267"/>
      <c r="C5" s="267"/>
      <c r="D5" s="206" t="s">
        <v>106</v>
      </c>
      <c r="E5" s="206" t="s">
        <v>107</v>
      </c>
      <c r="F5" s="206" t="s">
        <v>108</v>
      </c>
      <c r="G5" s="206"/>
      <c r="J5" s="3" t="s">
        <v>109</v>
      </c>
      <c r="K5" s="16"/>
      <c r="L5" s="16"/>
      <c r="M5" s="16"/>
    </row>
    <row r="6" spans="1:13" ht="21.75" thickTop="1" x14ac:dyDescent="0.35">
      <c r="A6" s="252" t="s">
        <v>4</v>
      </c>
      <c r="B6" s="260" t="s">
        <v>5</v>
      </c>
      <c r="C6" s="261"/>
      <c r="D6" s="261"/>
      <c r="E6" s="261"/>
      <c r="F6" s="262" t="s">
        <v>6</v>
      </c>
      <c r="G6" s="264" t="s">
        <v>7</v>
      </c>
      <c r="H6" s="250" t="s">
        <v>8</v>
      </c>
      <c r="I6" s="251"/>
      <c r="J6" s="250" t="s">
        <v>9</v>
      </c>
      <c r="K6" s="251"/>
      <c r="L6" s="41" t="s">
        <v>14</v>
      </c>
      <c r="M6" s="252" t="s">
        <v>10</v>
      </c>
    </row>
    <row r="7" spans="1:13" ht="21.75" thickBot="1" x14ac:dyDescent="0.4">
      <c r="A7" s="253"/>
      <c r="B7" s="247"/>
      <c r="C7" s="248"/>
      <c r="D7" s="248"/>
      <c r="E7" s="248"/>
      <c r="F7" s="263"/>
      <c r="G7" s="265"/>
      <c r="H7" s="18" t="s">
        <v>11</v>
      </c>
      <c r="I7" s="18" t="s">
        <v>12</v>
      </c>
      <c r="J7" s="18" t="s">
        <v>11</v>
      </c>
      <c r="K7" s="18" t="s">
        <v>12</v>
      </c>
      <c r="L7" s="42" t="s">
        <v>15</v>
      </c>
      <c r="M7" s="253"/>
    </row>
    <row r="8" spans="1:13" ht="21.75" thickTop="1" x14ac:dyDescent="0.35">
      <c r="A8" s="19"/>
      <c r="B8" s="254"/>
      <c r="C8" s="255"/>
      <c r="D8" s="255"/>
      <c r="E8" s="256"/>
      <c r="F8" s="20"/>
      <c r="G8" s="21"/>
      <c r="H8" s="22"/>
      <c r="I8" s="23"/>
      <c r="J8" s="24"/>
      <c r="K8" s="23"/>
      <c r="L8" s="25"/>
      <c r="M8" s="21"/>
    </row>
    <row r="9" spans="1:13" ht="21" x14ac:dyDescent="0.35">
      <c r="A9" s="19"/>
      <c r="B9" s="257"/>
      <c r="C9" s="258"/>
      <c r="D9" s="258"/>
      <c r="E9" s="259"/>
      <c r="F9" s="20"/>
      <c r="G9" s="21"/>
      <c r="H9" s="22"/>
      <c r="I9" s="23"/>
      <c r="J9" s="24"/>
      <c r="K9" s="23"/>
      <c r="L9" s="25"/>
      <c r="M9" s="21"/>
    </row>
    <row r="10" spans="1:13" ht="21" x14ac:dyDescent="0.35">
      <c r="A10" s="26"/>
      <c r="B10" s="241"/>
      <c r="C10" s="242"/>
      <c r="D10" s="242"/>
      <c r="E10" s="243"/>
      <c r="F10" s="27"/>
      <c r="G10" s="28"/>
      <c r="H10" s="23"/>
      <c r="I10" s="23"/>
      <c r="J10" s="23"/>
      <c r="K10" s="23"/>
      <c r="L10" s="25"/>
      <c r="M10" s="28"/>
    </row>
    <row r="11" spans="1:13" ht="21" x14ac:dyDescent="0.35">
      <c r="A11" s="26"/>
      <c r="B11" s="241"/>
      <c r="C11" s="242"/>
      <c r="D11" s="242"/>
      <c r="E11" s="243"/>
      <c r="F11" s="27"/>
      <c r="G11" s="28"/>
      <c r="H11" s="23"/>
      <c r="I11" s="23"/>
      <c r="J11" s="23"/>
      <c r="K11" s="23"/>
      <c r="L11" s="25"/>
      <c r="M11" s="28"/>
    </row>
    <row r="12" spans="1:13" ht="21" x14ac:dyDescent="0.35">
      <c r="A12" s="26"/>
      <c r="B12" s="241"/>
      <c r="C12" s="242"/>
      <c r="D12" s="242"/>
      <c r="E12" s="243"/>
      <c r="F12" s="27"/>
      <c r="G12" s="28"/>
      <c r="H12" s="23"/>
      <c r="I12" s="23"/>
      <c r="J12" s="23"/>
      <c r="K12" s="23"/>
      <c r="L12" s="25"/>
      <c r="M12" s="28"/>
    </row>
    <row r="13" spans="1:13" ht="21" x14ac:dyDescent="0.35">
      <c r="A13" s="26"/>
      <c r="B13" s="241"/>
      <c r="C13" s="242"/>
      <c r="D13" s="242"/>
      <c r="E13" s="243"/>
      <c r="F13" s="27"/>
      <c r="G13" s="28"/>
      <c r="H13" s="23"/>
      <c r="I13" s="23"/>
      <c r="J13" s="23"/>
      <c r="K13" s="23"/>
      <c r="L13" s="25"/>
      <c r="M13" s="28"/>
    </row>
    <row r="14" spans="1:13" ht="21" x14ac:dyDescent="0.35">
      <c r="A14" s="26"/>
      <c r="B14" s="241"/>
      <c r="C14" s="242"/>
      <c r="D14" s="242"/>
      <c r="E14" s="243"/>
      <c r="F14" s="27"/>
      <c r="G14" s="28"/>
      <c r="H14" s="23"/>
      <c r="I14" s="23"/>
      <c r="J14" s="23"/>
      <c r="K14" s="23"/>
      <c r="L14" s="25"/>
      <c r="M14" s="28"/>
    </row>
    <row r="15" spans="1:13" ht="21" x14ac:dyDescent="0.35">
      <c r="A15" s="26"/>
      <c r="B15" s="241"/>
      <c r="C15" s="242"/>
      <c r="D15" s="242"/>
      <c r="E15" s="243"/>
      <c r="F15" s="27"/>
      <c r="G15" s="28"/>
      <c r="H15" s="23"/>
      <c r="I15" s="23"/>
      <c r="J15" s="23"/>
      <c r="K15" s="23"/>
      <c r="L15" s="25"/>
      <c r="M15" s="28"/>
    </row>
    <row r="16" spans="1:13" ht="21" x14ac:dyDescent="0.35">
      <c r="A16" s="26"/>
      <c r="B16" s="241"/>
      <c r="C16" s="242"/>
      <c r="D16" s="242"/>
      <c r="E16" s="243"/>
      <c r="F16" s="27"/>
      <c r="G16" s="28"/>
      <c r="H16" s="23"/>
      <c r="I16" s="23"/>
      <c r="J16" s="23"/>
      <c r="K16" s="23"/>
      <c r="L16" s="25"/>
      <c r="M16" s="28"/>
    </row>
    <row r="17" spans="1:13" ht="21" x14ac:dyDescent="0.35">
      <c r="A17" s="29"/>
      <c r="B17" s="269"/>
      <c r="C17" s="270"/>
      <c r="D17" s="270"/>
      <c r="E17" s="271"/>
      <c r="F17" s="30"/>
      <c r="G17" s="31"/>
      <c r="H17" s="32"/>
      <c r="I17" s="23"/>
      <c r="J17" s="33"/>
      <c r="K17" s="23"/>
      <c r="L17" s="25"/>
      <c r="M17" s="31"/>
    </row>
    <row r="18" spans="1:13" ht="21" x14ac:dyDescent="0.35">
      <c r="A18" s="26"/>
      <c r="B18" s="241"/>
      <c r="C18" s="242"/>
      <c r="D18" s="242"/>
      <c r="E18" s="243"/>
      <c r="F18" s="27"/>
      <c r="G18" s="28"/>
      <c r="H18" s="23"/>
      <c r="I18" s="23"/>
      <c r="J18" s="23"/>
      <c r="K18" s="23"/>
      <c r="L18" s="25"/>
      <c r="M18" s="28"/>
    </row>
    <row r="19" spans="1:13" ht="21.75" thickBot="1" x14ac:dyDescent="0.4">
      <c r="A19" s="34"/>
      <c r="B19" s="272"/>
      <c r="C19" s="273"/>
      <c r="D19" s="273"/>
      <c r="E19" s="274"/>
      <c r="F19" s="35"/>
      <c r="G19" s="36"/>
      <c r="H19" s="37"/>
      <c r="I19" s="23"/>
      <c r="J19" s="37"/>
      <c r="K19" s="23"/>
      <c r="L19" s="25"/>
      <c r="M19" s="36"/>
    </row>
    <row r="20" spans="1:13" ht="22.5" thickTop="1" thickBot="1" x14ac:dyDescent="0.4">
      <c r="A20" s="275" t="s">
        <v>112</v>
      </c>
      <c r="B20" s="276"/>
      <c r="C20" s="276"/>
      <c r="D20" s="276"/>
      <c r="E20" s="276"/>
      <c r="F20" s="276"/>
      <c r="G20" s="276"/>
      <c r="H20" s="277"/>
      <c r="I20" s="38">
        <f>SUM(I8:I19)</f>
        <v>0</v>
      </c>
      <c r="J20" s="38"/>
      <c r="K20" s="38">
        <f>SUM(K8:K19)</f>
        <v>0</v>
      </c>
      <c r="L20" s="38">
        <f>SUM(L8:L19)</f>
        <v>0</v>
      </c>
      <c r="M20" s="39"/>
    </row>
    <row r="21" spans="1:13" ht="15" thickTop="1" x14ac:dyDescent="0.2"/>
    <row r="22" spans="1:13" x14ac:dyDescent="0.2">
      <c r="C22" s="356" t="s">
        <v>96</v>
      </c>
      <c r="D22" s="356"/>
      <c r="E22" s="356"/>
      <c r="G22" s="356" t="s">
        <v>96</v>
      </c>
      <c r="H22" s="356"/>
      <c r="I22" s="356"/>
      <c r="K22" s="356" t="s">
        <v>96</v>
      </c>
      <c r="L22" s="356"/>
      <c r="M22" s="356"/>
    </row>
    <row r="23" spans="1:13" x14ac:dyDescent="0.2">
      <c r="C23" s="356" t="s">
        <v>111</v>
      </c>
      <c r="D23" s="356"/>
      <c r="E23" s="356"/>
      <c r="G23" s="356" t="s">
        <v>110</v>
      </c>
      <c r="H23" s="356"/>
      <c r="I23" s="356"/>
      <c r="K23" s="356" t="s">
        <v>110</v>
      </c>
      <c r="L23" s="356"/>
      <c r="M23" s="356"/>
    </row>
    <row r="24" spans="1:13" x14ac:dyDescent="0.2">
      <c r="C24" s="224"/>
      <c r="D24" s="224"/>
      <c r="E24" s="224"/>
      <c r="G24" s="224"/>
      <c r="H24" s="224"/>
      <c r="I24" s="224"/>
      <c r="K24" s="224"/>
      <c r="L24" s="224"/>
      <c r="M24" s="224"/>
    </row>
    <row r="25" spans="1:13" x14ac:dyDescent="0.2">
      <c r="C25" s="224"/>
      <c r="D25" s="224"/>
      <c r="E25" s="224"/>
      <c r="G25" s="224"/>
      <c r="H25" s="224"/>
      <c r="I25" s="224"/>
      <c r="K25" s="224"/>
      <c r="L25" s="224"/>
      <c r="M25" s="224"/>
    </row>
    <row r="26" spans="1:13" x14ac:dyDescent="0.2">
      <c r="C26" s="224"/>
      <c r="D26" s="224"/>
      <c r="E26" s="224"/>
      <c r="G26" s="224"/>
      <c r="H26" s="224"/>
      <c r="I26" s="224"/>
      <c r="K26" s="224"/>
      <c r="L26" s="224"/>
      <c r="M26" s="224"/>
    </row>
    <row r="27" spans="1:13" x14ac:dyDescent="0.2">
      <c r="C27" s="224"/>
      <c r="D27" s="224"/>
      <c r="E27" s="224"/>
      <c r="G27" s="224"/>
      <c r="H27" s="224"/>
      <c r="I27" s="224"/>
      <c r="K27" s="224"/>
      <c r="L27" s="224"/>
      <c r="M27" s="224"/>
    </row>
    <row r="28" spans="1:13" ht="21" x14ac:dyDescent="0.3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121" t="s">
        <v>13</v>
      </c>
      <c r="M28" s="6" t="s">
        <v>97</v>
      </c>
    </row>
    <row r="29" spans="1:13" ht="21" x14ac:dyDescent="0.35">
      <c r="A29" s="266" t="s">
        <v>52</v>
      </c>
      <c r="B29" s="266"/>
      <c r="C29" s="266"/>
      <c r="D29" s="266"/>
      <c r="E29" s="266"/>
      <c r="F29" s="266"/>
      <c r="G29" s="266"/>
      <c r="H29" s="266"/>
      <c r="I29" s="266"/>
      <c r="J29" s="266"/>
      <c r="K29" s="266"/>
      <c r="L29" s="266"/>
      <c r="M29" s="266"/>
    </row>
    <row r="30" spans="1:13" ht="21" x14ac:dyDescent="0.35">
      <c r="A30" s="2" t="s">
        <v>0</v>
      </c>
      <c r="B30" s="5"/>
      <c r="C30" s="6"/>
      <c r="D30" s="14"/>
      <c r="E30" s="14"/>
      <c r="F30" s="8"/>
      <c r="G30" s="9"/>
      <c r="H30" s="10"/>
      <c r="I30" s="11"/>
      <c r="J30" s="6"/>
      <c r="K30" s="6"/>
      <c r="L30" s="6"/>
    </row>
    <row r="31" spans="1:13" ht="21" x14ac:dyDescent="0.35">
      <c r="A31" s="267" t="s">
        <v>1</v>
      </c>
      <c r="B31" s="267"/>
      <c r="C31" s="267"/>
      <c r="D31" s="14"/>
      <c r="E31" s="14"/>
      <c r="F31" s="14"/>
      <c r="G31" s="14"/>
      <c r="H31" s="14"/>
      <c r="I31" s="12"/>
      <c r="J31" s="13"/>
      <c r="K31" s="13"/>
      <c r="L31" s="13"/>
      <c r="M31" s="13"/>
    </row>
    <row r="32" spans="1:13" ht="21.75" thickBot="1" x14ac:dyDescent="0.4">
      <c r="A32" s="267" t="s">
        <v>105</v>
      </c>
      <c r="B32" s="267"/>
      <c r="C32" s="267"/>
      <c r="D32" s="206" t="s">
        <v>106</v>
      </c>
      <c r="E32" s="206" t="s">
        <v>107</v>
      </c>
      <c r="F32" s="206" t="s">
        <v>108</v>
      </c>
      <c r="G32" s="206"/>
      <c r="J32" s="3" t="s">
        <v>109</v>
      </c>
      <c r="K32" s="16"/>
      <c r="L32" s="16"/>
      <c r="M32" s="16"/>
    </row>
    <row r="33" spans="1:13" ht="21.75" thickTop="1" x14ac:dyDescent="0.35">
      <c r="A33" s="252" t="s">
        <v>4</v>
      </c>
      <c r="B33" s="260" t="s">
        <v>5</v>
      </c>
      <c r="C33" s="261"/>
      <c r="D33" s="261"/>
      <c r="E33" s="261"/>
      <c r="F33" s="262" t="s">
        <v>6</v>
      </c>
      <c r="G33" s="264" t="s">
        <v>7</v>
      </c>
      <c r="H33" s="250" t="s">
        <v>8</v>
      </c>
      <c r="I33" s="251"/>
      <c r="J33" s="250" t="s">
        <v>9</v>
      </c>
      <c r="K33" s="251"/>
      <c r="L33" s="41" t="s">
        <v>14</v>
      </c>
      <c r="M33" s="252" t="s">
        <v>10</v>
      </c>
    </row>
    <row r="34" spans="1:13" ht="21.75" thickBot="1" x14ac:dyDescent="0.4">
      <c r="A34" s="253"/>
      <c r="B34" s="247"/>
      <c r="C34" s="248"/>
      <c r="D34" s="248"/>
      <c r="E34" s="248"/>
      <c r="F34" s="263"/>
      <c r="G34" s="265"/>
      <c r="H34" s="18" t="s">
        <v>11</v>
      </c>
      <c r="I34" s="18" t="s">
        <v>12</v>
      </c>
      <c r="J34" s="18" t="s">
        <v>11</v>
      </c>
      <c r="K34" s="18" t="s">
        <v>12</v>
      </c>
      <c r="L34" s="42" t="s">
        <v>15</v>
      </c>
      <c r="M34" s="253"/>
    </row>
    <row r="35" spans="1:13" ht="21.75" thickTop="1" x14ac:dyDescent="0.35">
      <c r="A35" s="19"/>
      <c r="B35" s="254"/>
      <c r="C35" s="255"/>
      <c r="D35" s="255"/>
      <c r="E35" s="256"/>
      <c r="F35" s="20"/>
      <c r="G35" s="21"/>
      <c r="H35" s="22"/>
      <c r="I35" s="23"/>
      <c r="J35" s="24"/>
      <c r="K35" s="23"/>
      <c r="L35" s="25"/>
      <c r="M35" s="21"/>
    </row>
    <row r="36" spans="1:13" ht="21" x14ac:dyDescent="0.35">
      <c r="A36" s="19"/>
      <c r="B36" s="257"/>
      <c r="C36" s="258"/>
      <c r="D36" s="258"/>
      <c r="E36" s="259"/>
      <c r="F36" s="20"/>
      <c r="G36" s="21"/>
      <c r="H36" s="22"/>
      <c r="I36" s="23"/>
      <c r="J36" s="24"/>
      <c r="K36" s="23"/>
      <c r="L36" s="25"/>
      <c r="M36" s="21"/>
    </row>
    <row r="37" spans="1:13" ht="21" x14ac:dyDescent="0.35">
      <c r="A37" s="26"/>
      <c r="B37" s="241"/>
      <c r="C37" s="242"/>
      <c r="D37" s="242"/>
      <c r="E37" s="243"/>
      <c r="F37" s="27"/>
      <c r="G37" s="28"/>
      <c r="H37" s="23"/>
      <c r="I37" s="23"/>
      <c r="J37" s="23"/>
      <c r="K37" s="23"/>
      <c r="L37" s="25"/>
      <c r="M37" s="28"/>
    </row>
    <row r="38" spans="1:13" ht="21" x14ac:dyDescent="0.35">
      <c r="A38" s="26"/>
      <c r="B38" s="241"/>
      <c r="C38" s="242"/>
      <c r="D38" s="242"/>
      <c r="E38" s="243"/>
      <c r="F38" s="27"/>
      <c r="G38" s="28"/>
      <c r="H38" s="23"/>
      <c r="I38" s="23"/>
      <c r="J38" s="23"/>
      <c r="K38" s="23"/>
      <c r="L38" s="25"/>
      <c r="M38" s="28"/>
    </row>
    <row r="39" spans="1:13" ht="21" x14ac:dyDescent="0.35">
      <c r="A39" s="26"/>
      <c r="B39" s="241"/>
      <c r="C39" s="242"/>
      <c r="D39" s="242"/>
      <c r="E39" s="243"/>
      <c r="F39" s="27"/>
      <c r="G39" s="28"/>
      <c r="H39" s="23"/>
      <c r="I39" s="23"/>
      <c r="J39" s="23"/>
      <c r="K39" s="23"/>
      <c r="L39" s="25"/>
      <c r="M39" s="28"/>
    </row>
    <row r="40" spans="1:13" ht="21" x14ac:dyDescent="0.35">
      <c r="A40" s="26"/>
      <c r="B40" s="241"/>
      <c r="C40" s="242"/>
      <c r="D40" s="242"/>
      <c r="E40" s="243"/>
      <c r="F40" s="27"/>
      <c r="G40" s="28"/>
      <c r="H40" s="23"/>
      <c r="I40" s="23"/>
      <c r="J40" s="23"/>
      <c r="K40" s="23"/>
      <c r="L40" s="25"/>
      <c r="M40" s="28"/>
    </row>
    <row r="41" spans="1:13" ht="21" x14ac:dyDescent="0.35">
      <c r="A41" s="26"/>
      <c r="B41" s="241"/>
      <c r="C41" s="242"/>
      <c r="D41" s="242"/>
      <c r="E41" s="243"/>
      <c r="F41" s="27"/>
      <c r="G41" s="28"/>
      <c r="H41" s="23"/>
      <c r="I41" s="23"/>
      <c r="J41" s="23"/>
      <c r="K41" s="23"/>
      <c r="L41" s="25"/>
      <c r="M41" s="28"/>
    </row>
    <row r="42" spans="1:13" ht="21" x14ac:dyDescent="0.35">
      <c r="A42" s="26"/>
      <c r="B42" s="241"/>
      <c r="C42" s="242"/>
      <c r="D42" s="242"/>
      <c r="E42" s="243"/>
      <c r="F42" s="27"/>
      <c r="G42" s="28"/>
      <c r="H42" s="23"/>
      <c r="I42" s="23"/>
      <c r="J42" s="23"/>
      <c r="K42" s="23"/>
      <c r="L42" s="25"/>
      <c r="M42" s="28"/>
    </row>
    <row r="43" spans="1:13" ht="21" x14ac:dyDescent="0.35">
      <c r="A43" s="26"/>
      <c r="B43" s="241"/>
      <c r="C43" s="242"/>
      <c r="D43" s="242"/>
      <c r="E43" s="243"/>
      <c r="F43" s="27"/>
      <c r="G43" s="28"/>
      <c r="H43" s="23"/>
      <c r="I43" s="23"/>
      <c r="J43" s="23"/>
      <c r="K43" s="23"/>
      <c r="L43" s="25"/>
      <c r="M43" s="28"/>
    </row>
    <row r="44" spans="1:13" ht="21" x14ac:dyDescent="0.35">
      <c r="A44" s="26"/>
      <c r="B44" s="241"/>
      <c r="C44" s="242"/>
      <c r="D44" s="242"/>
      <c r="E44" s="243"/>
      <c r="F44" s="27"/>
      <c r="G44" s="28"/>
      <c r="H44" s="23"/>
      <c r="I44" s="23"/>
      <c r="J44" s="23"/>
      <c r="K44" s="23"/>
      <c r="L44" s="25"/>
      <c r="M44" s="28"/>
    </row>
    <row r="45" spans="1:13" ht="21.75" thickBot="1" x14ac:dyDescent="0.4">
      <c r="A45" s="34"/>
      <c r="B45" s="272"/>
      <c r="C45" s="273"/>
      <c r="D45" s="273"/>
      <c r="E45" s="274"/>
      <c r="F45" s="35"/>
      <c r="G45" s="36"/>
      <c r="H45" s="37"/>
      <c r="I45" s="23"/>
      <c r="J45" s="37"/>
      <c r="K45" s="23"/>
      <c r="L45" s="25"/>
      <c r="M45" s="36"/>
    </row>
    <row r="46" spans="1:13" ht="22.5" thickTop="1" thickBot="1" x14ac:dyDescent="0.4">
      <c r="A46" s="275" t="s">
        <v>100</v>
      </c>
      <c r="B46" s="276"/>
      <c r="C46" s="276"/>
      <c r="D46" s="276"/>
      <c r="E46" s="276"/>
      <c r="F46" s="276"/>
      <c r="G46" s="276"/>
      <c r="H46" s="277"/>
      <c r="I46" s="38">
        <f>SUM(I35:I45)</f>
        <v>0</v>
      </c>
      <c r="J46" s="38"/>
      <c r="K46" s="38">
        <f>SUM(K35:K45)</f>
        <v>0</v>
      </c>
      <c r="L46" s="38">
        <f>SUM(L35:L45)</f>
        <v>0</v>
      </c>
      <c r="M46" s="39"/>
    </row>
    <row r="47" spans="1:13" ht="18" customHeight="1" thickTop="1" x14ac:dyDescent="0.35"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 ht="21" x14ac:dyDescent="0.35">
      <c r="C48" s="357" t="s">
        <v>96</v>
      </c>
      <c r="D48" s="357"/>
      <c r="E48" s="357"/>
      <c r="F48" s="4"/>
      <c r="G48" s="357" t="s">
        <v>96</v>
      </c>
      <c r="H48" s="357"/>
      <c r="I48" s="357"/>
      <c r="J48" s="4"/>
      <c r="K48" s="357" t="s">
        <v>96</v>
      </c>
      <c r="L48" s="357"/>
      <c r="M48" s="357"/>
    </row>
    <row r="49" spans="1:13" ht="21" x14ac:dyDescent="0.35">
      <c r="C49" s="357" t="s">
        <v>111</v>
      </c>
      <c r="D49" s="357"/>
      <c r="E49" s="357"/>
      <c r="F49" s="4"/>
      <c r="G49" s="357" t="s">
        <v>110</v>
      </c>
      <c r="H49" s="357"/>
      <c r="I49" s="357"/>
      <c r="J49" s="4"/>
      <c r="K49" s="357" t="s">
        <v>110</v>
      </c>
      <c r="L49" s="357"/>
      <c r="M49" s="357"/>
    </row>
    <row r="50" spans="1:13" ht="21" x14ac:dyDescent="0.35">
      <c r="C50" s="225"/>
      <c r="D50" s="225"/>
      <c r="E50" s="225"/>
      <c r="F50" s="4"/>
      <c r="G50" s="225"/>
      <c r="H50" s="225"/>
      <c r="I50" s="225"/>
      <c r="J50" s="4"/>
      <c r="K50" s="225"/>
      <c r="L50" s="225"/>
      <c r="M50" s="225"/>
    </row>
    <row r="51" spans="1:13" ht="21" x14ac:dyDescent="0.35">
      <c r="C51" s="225"/>
      <c r="D51" s="225"/>
      <c r="E51" s="225"/>
      <c r="F51" s="4"/>
      <c r="G51" s="225"/>
      <c r="H51" s="225"/>
      <c r="I51" s="225"/>
      <c r="J51" s="4"/>
      <c r="K51" s="225"/>
      <c r="L51" s="225"/>
      <c r="M51" s="225"/>
    </row>
    <row r="52" spans="1:13" ht="21" x14ac:dyDescent="0.3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121" t="s">
        <v>13</v>
      </c>
      <c r="M52" s="6" t="s">
        <v>98</v>
      </c>
    </row>
    <row r="53" spans="1:13" ht="21" x14ac:dyDescent="0.35">
      <c r="A53" s="266" t="s">
        <v>52</v>
      </c>
      <c r="B53" s="266"/>
      <c r="C53" s="266"/>
      <c r="D53" s="266"/>
      <c r="E53" s="266"/>
      <c r="F53" s="266"/>
      <c r="G53" s="266"/>
      <c r="H53" s="266"/>
      <c r="I53" s="266"/>
      <c r="J53" s="266"/>
      <c r="K53" s="266"/>
      <c r="L53" s="266"/>
      <c r="M53" s="266"/>
    </row>
    <row r="54" spans="1:13" ht="21" x14ac:dyDescent="0.35">
      <c r="A54" s="2" t="s">
        <v>0</v>
      </c>
      <c r="B54" s="5"/>
      <c r="C54" s="6"/>
      <c r="D54" s="14"/>
      <c r="E54" s="14"/>
      <c r="F54" s="8"/>
      <c r="G54" s="9"/>
      <c r="H54" s="10"/>
      <c r="I54" s="11"/>
      <c r="J54" s="6"/>
      <c r="K54" s="6"/>
      <c r="L54" s="6"/>
    </row>
    <row r="55" spans="1:13" ht="21" x14ac:dyDescent="0.35">
      <c r="A55" s="267" t="s">
        <v>1</v>
      </c>
      <c r="B55" s="267"/>
      <c r="C55" s="267"/>
      <c r="D55" s="14"/>
      <c r="E55" s="14"/>
      <c r="F55" s="14"/>
      <c r="G55" s="14"/>
      <c r="H55" s="14"/>
      <c r="I55" s="12"/>
      <c r="J55" s="13"/>
      <c r="K55" s="13"/>
      <c r="L55" s="13"/>
      <c r="M55" s="13"/>
    </row>
    <row r="56" spans="1:13" ht="21.75" thickBot="1" x14ac:dyDescent="0.4">
      <c r="A56" s="267" t="s">
        <v>105</v>
      </c>
      <c r="B56" s="267"/>
      <c r="C56" s="267"/>
      <c r="D56" s="206" t="s">
        <v>106</v>
      </c>
      <c r="E56" s="206" t="s">
        <v>107</v>
      </c>
      <c r="F56" s="206" t="s">
        <v>108</v>
      </c>
      <c r="G56" s="206"/>
      <c r="J56" s="3" t="s">
        <v>109</v>
      </c>
      <c r="K56" s="16"/>
      <c r="L56" s="16"/>
      <c r="M56" s="16"/>
    </row>
    <row r="57" spans="1:13" ht="21.75" thickTop="1" x14ac:dyDescent="0.35">
      <c r="A57" s="252" t="s">
        <v>4</v>
      </c>
      <c r="B57" s="260" t="s">
        <v>5</v>
      </c>
      <c r="C57" s="261"/>
      <c r="D57" s="261"/>
      <c r="E57" s="261"/>
      <c r="F57" s="262" t="s">
        <v>6</v>
      </c>
      <c r="G57" s="264" t="s">
        <v>7</v>
      </c>
      <c r="H57" s="250" t="s">
        <v>8</v>
      </c>
      <c r="I57" s="251"/>
      <c r="J57" s="250" t="s">
        <v>9</v>
      </c>
      <c r="K57" s="251"/>
      <c r="L57" s="41" t="s">
        <v>14</v>
      </c>
      <c r="M57" s="252" t="s">
        <v>10</v>
      </c>
    </row>
    <row r="58" spans="1:13" ht="21.75" thickBot="1" x14ac:dyDescent="0.4">
      <c r="A58" s="253"/>
      <c r="B58" s="247"/>
      <c r="C58" s="248"/>
      <c r="D58" s="248"/>
      <c r="E58" s="248"/>
      <c r="F58" s="263"/>
      <c r="G58" s="265"/>
      <c r="H58" s="18" t="s">
        <v>11</v>
      </c>
      <c r="I58" s="18" t="s">
        <v>12</v>
      </c>
      <c r="J58" s="18" t="s">
        <v>11</v>
      </c>
      <c r="K58" s="18" t="s">
        <v>12</v>
      </c>
      <c r="L58" s="42" t="s">
        <v>15</v>
      </c>
      <c r="M58" s="253"/>
    </row>
    <row r="59" spans="1:13" ht="21.75" thickTop="1" x14ac:dyDescent="0.35">
      <c r="A59" s="19"/>
      <c r="B59" s="254"/>
      <c r="C59" s="255"/>
      <c r="D59" s="255"/>
      <c r="E59" s="256"/>
      <c r="F59" s="20"/>
      <c r="G59" s="21"/>
      <c r="H59" s="22"/>
      <c r="I59" s="23"/>
      <c r="J59" s="24"/>
      <c r="K59" s="23"/>
      <c r="L59" s="25"/>
      <c r="M59" s="21"/>
    </row>
    <row r="60" spans="1:13" ht="21" x14ac:dyDescent="0.35">
      <c r="A60" s="19"/>
      <c r="B60" s="257"/>
      <c r="C60" s="258"/>
      <c r="D60" s="258"/>
      <c r="E60" s="259"/>
      <c r="F60" s="20"/>
      <c r="G60" s="21"/>
      <c r="H60" s="22"/>
      <c r="I60" s="23"/>
      <c r="J60" s="24"/>
      <c r="K60" s="23"/>
      <c r="L60" s="25"/>
      <c r="M60" s="21"/>
    </row>
    <row r="61" spans="1:13" ht="21" x14ac:dyDescent="0.35">
      <c r="A61" s="26"/>
      <c r="B61" s="241"/>
      <c r="C61" s="242"/>
      <c r="D61" s="242"/>
      <c r="E61" s="243"/>
      <c r="F61" s="27"/>
      <c r="G61" s="28"/>
      <c r="H61" s="23"/>
      <c r="I61" s="23"/>
      <c r="J61" s="23"/>
      <c r="K61" s="23"/>
      <c r="L61" s="25"/>
      <c r="M61" s="28"/>
    </row>
    <row r="62" spans="1:13" ht="21" x14ac:dyDescent="0.35">
      <c r="A62" s="26"/>
      <c r="B62" s="241"/>
      <c r="C62" s="242"/>
      <c r="D62" s="242"/>
      <c r="E62" s="243"/>
      <c r="F62" s="27"/>
      <c r="G62" s="28"/>
      <c r="H62" s="23"/>
      <c r="I62" s="23"/>
      <c r="J62" s="23"/>
      <c r="K62" s="23"/>
      <c r="L62" s="25"/>
      <c r="M62" s="28"/>
    </row>
    <row r="63" spans="1:13" ht="21" x14ac:dyDescent="0.35">
      <c r="A63" s="26"/>
      <c r="B63" s="241"/>
      <c r="C63" s="242"/>
      <c r="D63" s="242"/>
      <c r="E63" s="243"/>
      <c r="F63" s="27"/>
      <c r="G63" s="28"/>
      <c r="H63" s="23"/>
      <c r="I63" s="23"/>
      <c r="J63" s="23"/>
      <c r="K63" s="23"/>
      <c r="L63" s="25"/>
      <c r="M63" s="28"/>
    </row>
    <row r="64" spans="1:13" ht="21" x14ac:dyDescent="0.35">
      <c r="A64" s="26"/>
      <c r="B64" s="241"/>
      <c r="C64" s="242"/>
      <c r="D64" s="242"/>
      <c r="E64" s="243"/>
      <c r="F64" s="27"/>
      <c r="G64" s="28"/>
      <c r="H64" s="23"/>
      <c r="I64" s="23"/>
      <c r="J64" s="23"/>
      <c r="K64" s="23"/>
      <c r="L64" s="25"/>
      <c r="M64" s="28"/>
    </row>
    <row r="65" spans="1:13" ht="21" x14ac:dyDescent="0.35">
      <c r="A65" s="26"/>
      <c r="B65" s="241"/>
      <c r="C65" s="242"/>
      <c r="D65" s="242"/>
      <c r="E65" s="243"/>
      <c r="F65" s="27"/>
      <c r="G65" s="28"/>
      <c r="H65" s="23"/>
      <c r="I65" s="23"/>
      <c r="J65" s="23"/>
      <c r="K65" s="23"/>
      <c r="L65" s="25"/>
      <c r="M65" s="28"/>
    </row>
    <row r="66" spans="1:13" ht="21" x14ac:dyDescent="0.35">
      <c r="A66" s="26"/>
      <c r="B66" s="241"/>
      <c r="C66" s="242"/>
      <c r="D66" s="242"/>
      <c r="E66" s="243"/>
      <c r="F66" s="27"/>
      <c r="G66" s="28"/>
      <c r="H66" s="23"/>
      <c r="I66" s="23"/>
      <c r="J66" s="23"/>
      <c r="K66" s="23"/>
      <c r="L66" s="25"/>
      <c r="M66" s="28"/>
    </row>
    <row r="67" spans="1:13" ht="21" x14ac:dyDescent="0.35">
      <c r="A67" s="26"/>
      <c r="B67" s="241"/>
      <c r="C67" s="242"/>
      <c r="D67" s="242"/>
      <c r="E67" s="243"/>
      <c r="F67" s="27"/>
      <c r="G67" s="28"/>
      <c r="H67" s="23"/>
      <c r="I67" s="23"/>
      <c r="J67" s="23"/>
      <c r="K67" s="23"/>
      <c r="L67" s="25"/>
      <c r="M67" s="28"/>
    </row>
    <row r="68" spans="1:13" ht="21" x14ac:dyDescent="0.35">
      <c r="A68" s="199"/>
      <c r="B68" s="244"/>
      <c r="C68" s="245"/>
      <c r="D68" s="245"/>
      <c r="E68" s="246"/>
      <c r="F68" s="200"/>
      <c r="G68" s="201"/>
      <c r="H68" s="202"/>
      <c r="I68" s="202"/>
      <c r="J68" s="202"/>
      <c r="K68" s="202"/>
      <c r="L68" s="203"/>
      <c r="M68" s="201"/>
    </row>
    <row r="69" spans="1:13" ht="21.75" thickBot="1" x14ac:dyDescent="0.4">
      <c r="A69" s="238" t="s">
        <v>99</v>
      </c>
      <c r="B69" s="239"/>
      <c r="C69" s="239"/>
      <c r="D69" s="239"/>
      <c r="E69" s="239"/>
      <c r="F69" s="239"/>
      <c r="G69" s="239"/>
      <c r="H69" s="240"/>
      <c r="I69" s="204">
        <f>SUM(I58:I67)</f>
        <v>0</v>
      </c>
      <c r="J69" s="204"/>
      <c r="K69" s="204">
        <f>SUM(K58:K67)</f>
        <v>0</v>
      </c>
      <c r="L69" s="204">
        <f>SUM(L58:L67)</f>
        <v>0</v>
      </c>
      <c r="M69" s="205"/>
    </row>
    <row r="70" spans="1:13" ht="22.5" thickTop="1" thickBot="1" x14ac:dyDescent="0.4">
      <c r="A70" s="275" t="s">
        <v>112</v>
      </c>
      <c r="B70" s="276"/>
      <c r="C70" s="276"/>
      <c r="D70" s="276"/>
      <c r="E70" s="276"/>
      <c r="F70" s="276"/>
      <c r="G70" s="276"/>
      <c r="H70" s="277"/>
      <c r="I70" s="198">
        <f>SUM(I59:I68)</f>
        <v>0</v>
      </c>
      <c r="J70" s="198"/>
      <c r="K70" s="198">
        <f>SUM(K59:K68)</f>
        <v>0</v>
      </c>
      <c r="L70" s="198">
        <f>SUM(L59:L68)</f>
        <v>0</v>
      </c>
      <c r="M70" s="17"/>
    </row>
    <row r="71" spans="1:13" ht="15" thickTop="1" x14ac:dyDescent="0.2"/>
    <row r="72" spans="1:13" ht="21" x14ac:dyDescent="0.35">
      <c r="C72" s="357" t="s">
        <v>96</v>
      </c>
      <c r="D72" s="357"/>
      <c r="E72" s="357"/>
      <c r="F72" s="4"/>
      <c r="G72" s="357" t="s">
        <v>96</v>
      </c>
      <c r="H72" s="357"/>
      <c r="I72" s="357"/>
      <c r="J72" s="4"/>
      <c r="K72" s="357" t="s">
        <v>96</v>
      </c>
      <c r="L72" s="357"/>
      <c r="M72" s="357"/>
    </row>
    <row r="73" spans="1:13" ht="21" x14ac:dyDescent="0.35">
      <c r="C73" s="357" t="s">
        <v>111</v>
      </c>
      <c r="D73" s="357"/>
      <c r="E73" s="357"/>
      <c r="F73" s="4"/>
      <c r="G73" s="357" t="s">
        <v>110</v>
      </c>
      <c r="H73" s="357"/>
      <c r="I73" s="357"/>
      <c r="J73" s="4"/>
      <c r="K73" s="357" t="s">
        <v>110</v>
      </c>
      <c r="L73" s="357"/>
      <c r="M73" s="357"/>
    </row>
    <row r="74" spans="1:13" ht="21" x14ac:dyDescent="0.3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M74" s="6" t="s">
        <v>20</v>
      </c>
    </row>
    <row r="75" spans="1:13" ht="21" x14ac:dyDescent="0.3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121"/>
      <c r="M75" s="6"/>
    </row>
    <row r="76" spans="1:13" ht="21" x14ac:dyDescent="0.3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121" t="s">
        <v>13</v>
      </c>
      <c r="M76" s="6" t="s">
        <v>97</v>
      </c>
    </row>
    <row r="77" spans="1:13" ht="21" x14ac:dyDescent="0.35">
      <c r="A77" s="266" t="s">
        <v>52</v>
      </c>
      <c r="B77" s="266"/>
      <c r="C77" s="266"/>
      <c r="D77" s="266"/>
      <c r="E77" s="266"/>
      <c r="F77" s="266"/>
      <c r="G77" s="266"/>
      <c r="H77" s="266"/>
      <c r="I77" s="266"/>
      <c r="J77" s="266"/>
      <c r="K77" s="266"/>
      <c r="L77" s="266"/>
      <c r="M77" s="266"/>
    </row>
    <row r="78" spans="1:13" ht="21" x14ac:dyDescent="0.35">
      <c r="A78" s="2" t="s">
        <v>0</v>
      </c>
      <c r="B78" s="5"/>
      <c r="C78" s="6"/>
      <c r="D78" s="14"/>
      <c r="E78" s="14"/>
      <c r="F78" s="8"/>
      <c r="G78" s="9"/>
      <c r="H78" s="10"/>
      <c r="I78" s="11"/>
      <c r="J78" s="6"/>
      <c r="K78" s="6"/>
      <c r="L78" s="6"/>
    </row>
    <row r="79" spans="1:13" ht="21" x14ac:dyDescent="0.35">
      <c r="A79" s="267" t="s">
        <v>1</v>
      </c>
      <c r="B79" s="267"/>
      <c r="C79" s="267"/>
      <c r="D79" s="14"/>
      <c r="E79" s="14"/>
      <c r="F79" s="14"/>
      <c r="G79" s="14"/>
      <c r="H79" s="14"/>
      <c r="I79" s="12"/>
      <c r="J79" s="13"/>
      <c r="K79" s="13"/>
      <c r="L79" s="13"/>
      <c r="M79" s="13"/>
    </row>
    <row r="80" spans="1:13" ht="21.75" thickBot="1" x14ac:dyDescent="0.4">
      <c r="A80" s="267" t="s">
        <v>105</v>
      </c>
      <c r="B80" s="267"/>
      <c r="C80" s="267"/>
      <c r="D80" s="206" t="s">
        <v>106</v>
      </c>
      <c r="E80" s="206" t="s">
        <v>107</v>
      </c>
      <c r="F80" s="206" t="s">
        <v>108</v>
      </c>
      <c r="G80" s="206"/>
      <c r="J80" s="3" t="s">
        <v>109</v>
      </c>
      <c r="K80" s="16"/>
      <c r="L80" s="16"/>
      <c r="M80" s="16"/>
    </row>
    <row r="81" spans="1:13" ht="21.75" thickTop="1" x14ac:dyDescent="0.35">
      <c r="A81" s="252" t="s">
        <v>4</v>
      </c>
      <c r="B81" s="260" t="s">
        <v>5</v>
      </c>
      <c r="C81" s="261"/>
      <c r="D81" s="261"/>
      <c r="E81" s="261"/>
      <c r="F81" s="262" t="s">
        <v>6</v>
      </c>
      <c r="G81" s="264" t="s">
        <v>7</v>
      </c>
      <c r="H81" s="250" t="s">
        <v>8</v>
      </c>
      <c r="I81" s="251"/>
      <c r="J81" s="250" t="s">
        <v>9</v>
      </c>
      <c r="K81" s="251"/>
      <c r="L81" s="41" t="s">
        <v>14</v>
      </c>
      <c r="M81" s="252" t="s">
        <v>10</v>
      </c>
    </row>
    <row r="82" spans="1:13" ht="21.75" thickBot="1" x14ac:dyDescent="0.4">
      <c r="A82" s="253"/>
      <c r="B82" s="247"/>
      <c r="C82" s="248"/>
      <c r="D82" s="248"/>
      <c r="E82" s="248"/>
      <c r="F82" s="263"/>
      <c r="G82" s="265"/>
      <c r="H82" s="18" t="s">
        <v>11</v>
      </c>
      <c r="I82" s="18" t="s">
        <v>12</v>
      </c>
      <c r="J82" s="18" t="s">
        <v>11</v>
      </c>
      <c r="K82" s="18" t="s">
        <v>12</v>
      </c>
      <c r="L82" s="42" t="s">
        <v>15</v>
      </c>
      <c r="M82" s="253"/>
    </row>
    <row r="83" spans="1:13" ht="21.75" thickTop="1" x14ac:dyDescent="0.35">
      <c r="A83" s="19"/>
      <c r="B83" s="254"/>
      <c r="C83" s="255"/>
      <c r="D83" s="255"/>
      <c r="E83" s="256"/>
      <c r="F83" s="20"/>
      <c r="G83" s="21"/>
      <c r="H83" s="22"/>
      <c r="I83" s="23"/>
      <c r="J83" s="24"/>
      <c r="K83" s="23"/>
      <c r="L83" s="25"/>
      <c r="M83" s="21"/>
    </row>
    <row r="84" spans="1:13" ht="21" x14ac:dyDescent="0.35">
      <c r="A84" s="19"/>
      <c r="B84" s="257"/>
      <c r="C84" s="258"/>
      <c r="D84" s="258"/>
      <c r="E84" s="259"/>
      <c r="F84" s="20"/>
      <c r="G84" s="21"/>
      <c r="H84" s="22"/>
      <c r="I84" s="23"/>
      <c r="J84" s="24"/>
      <c r="K84" s="23"/>
      <c r="L84" s="25"/>
      <c r="M84" s="21"/>
    </row>
    <row r="85" spans="1:13" ht="21" x14ac:dyDescent="0.35">
      <c r="A85" s="26"/>
      <c r="B85" s="241"/>
      <c r="C85" s="242"/>
      <c r="D85" s="242"/>
      <c r="E85" s="243"/>
      <c r="F85" s="27"/>
      <c r="G85" s="28"/>
      <c r="H85" s="23"/>
      <c r="I85" s="23"/>
      <c r="J85" s="23"/>
      <c r="K85" s="23"/>
      <c r="L85" s="25"/>
      <c r="M85" s="28"/>
    </row>
    <row r="86" spans="1:13" ht="21" x14ac:dyDescent="0.35">
      <c r="A86" s="26"/>
      <c r="B86" s="241"/>
      <c r="C86" s="242"/>
      <c r="D86" s="242"/>
      <c r="E86" s="243"/>
      <c r="F86" s="27"/>
      <c r="G86" s="28"/>
      <c r="H86" s="23"/>
      <c r="I86" s="23"/>
      <c r="J86" s="23"/>
      <c r="K86" s="23"/>
      <c r="L86" s="25"/>
      <c r="M86" s="28"/>
    </row>
    <row r="87" spans="1:13" ht="21" x14ac:dyDescent="0.35">
      <c r="A87" s="26"/>
      <c r="B87" s="241"/>
      <c r="C87" s="242"/>
      <c r="D87" s="242"/>
      <c r="E87" s="243"/>
      <c r="F87" s="27"/>
      <c r="G87" s="28"/>
      <c r="H87" s="23"/>
      <c r="I87" s="23"/>
      <c r="J87" s="23"/>
      <c r="K87" s="23"/>
      <c r="L87" s="25"/>
      <c r="M87" s="28"/>
    </row>
    <row r="88" spans="1:13" ht="21" x14ac:dyDescent="0.35">
      <c r="A88" s="26"/>
      <c r="B88" s="241"/>
      <c r="C88" s="242"/>
      <c r="D88" s="242"/>
      <c r="E88" s="243"/>
      <c r="F88" s="27"/>
      <c r="G88" s="28"/>
      <c r="H88" s="23"/>
      <c r="I88" s="23"/>
      <c r="J88" s="23"/>
      <c r="K88" s="23"/>
      <c r="L88" s="25"/>
      <c r="M88" s="28"/>
    </row>
    <row r="89" spans="1:13" ht="21" x14ac:dyDescent="0.35">
      <c r="A89" s="26"/>
      <c r="B89" s="241"/>
      <c r="C89" s="242"/>
      <c r="D89" s="242"/>
      <c r="E89" s="243"/>
      <c r="F89" s="27"/>
      <c r="G89" s="28"/>
      <c r="H89" s="23"/>
      <c r="I89" s="23"/>
      <c r="J89" s="23"/>
      <c r="K89" s="23"/>
      <c r="L89" s="25"/>
      <c r="M89" s="28"/>
    </row>
    <row r="90" spans="1:13" ht="21" x14ac:dyDescent="0.35">
      <c r="A90" s="26"/>
      <c r="B90" s="241"/>
      <c r="C90" s="242"/>
      <c r="D90" s="242"/>
      <c r="E90" s="243"/>
      <c r="F90" s="27"/>
      <c r="G90" s="28"/>
      <c r="H90" s="23"/>
      <c r="I90" s="23"/>
      <c r="J90" s="23"/>
      <c r="K90" s="23"/>
      <c r="L90" s="25"/>
      <c r="M90" s="28"/>
    </row>
    <row r="91" spans="1:13" ht="21" x14ac:dyDescent="0.35">
      <c r="A91" s="26"/>
      <c r="B91" s="241"/>
      <c r="C91" s="242"/>
      <c r="D91" s="242"/>
      <c r="E91" s="243"/>
      <c r="F91" s="27"/>
      <c r="G91" s="28"/>
      <c r="H91" s="23"/>
      <c r="I91" s="23"/>
      <c r="J91" s="23"/>
      <c r="K91" s="23"/>
      <c r="L91" s="25"/>
      <c r="M91" s="28"/>
    </row>
    <row r="92" spans="1:13" ht="21" x14ac:dyDescent="0.35">
      <c r="A92" s="29"/>
      <c r="B92" s="269"/>
      <c r="C92" s="270"/>
      <c r="D92" s="270"/>
      <c r="E92" s="271"/>
      <c r="F92" s="30"/>
      <c r="G92" s="31"/>
      <c r="H92" s="32"/>
      <c r="I92" s="23"/>
      <c r="J92" s="33"/>
      <c r="K92" s="23"/>
      <c r="L92" s="25"/>
      <c r="M92" s="31"/>
    </row>
    <row r="93" spans="1:13" ht="21" x14ac:dyDescent="0.35">
      <c r="A93" s="26"/>
      <c r="B93" s="241"/>
      <c r="C93" s="242"/>
      <c r="D93" s="242"/>
      <c r="E93" s="243"/>
      <c r="F93" s="27"/>
      <c r="G93" s="28"/>
      <c r="H93" s="23"/>
      <c r="I93" s="23"/>
      <c r="J93" s="23"/>
      <c r="K93" s="23"/>
      <c r="L93" s="25"/>
      <c r="M93" s="28"/>
    </row>
    <row r="94" spans="1:13" ht="21.75" thickBot="1" x14ac:dyDescent="0.4">
      <c r="A94" s="34"/>
      <c r="B94" s="272"/>
      <c r="C94" s="273"/>
      <c r="D94" s="273"/>
      <c r="E94" s="274"/>
      <c r="F94" s="35"/>
      <c r="G94" s="36"/>
      <c r="H94" s="37"/>
      <c r="I94" s="23"/>
      <c r="J94" s="37"/>
      <c r="K94" s="23"/>
      <c r="L94" s="25"/>
      <c r="M94" s="36"/>
    </row>
    <row r="95" spans="1:13" ht="22.5" thickTop="1" thickBot="1" x14ac:dyDescent="0.4">
      <c r="A95" s="275" t="s">
        <v>104</v>
      </c>
      <c r="B95" s="276"/>
      <c r="C95" s="276"/>
      <c r="D95" s="276"/>
      <c r="E95" s="276"/>
      <c r="F95" s="276"/>
      <c r="G95" s="276"/>
      <c r="H95" s="277"/>
      <c r="I95" s="38">
        <f>SUM(I83:I94)</f>
        <v>0</v>
      </c>
      <c r="J95" s="38"/>
      <c r="K95" s="38">
        <f>SUM(K83:K94)</f>
        <v>0</v>
      </c>
      <c r="L95" s="38">
        <f>SUM(L83:L94)</f>
        <v>0</v>
      </c>
      <c r="M95" s="39"/>
    </row>
    <row r="96" spans="1:13" ht="15" thickTop="1" x14ac:dyDescent="0.2"/>
    <row r="97" spans="1:13" x14ac:dyDescent="0.2">
      <c r="C97" s="356" t="s">
        <v>96</v>
      </c>
      <c r="D97" s="356"/>
      <c r="E97" s="356"/>
      <c r="G97" s="356" t="s">
        <v>96</v>
      </c>
      <c r="H97" s="356"/>
      <c r="I97" s="356"/>
      <c r="K97" s="356" t="s">
        <v>96</v>
      </c>
      <c r="L97" s="356"/>
      <c r="M97" s="356"/>
    </row>
    <row r="98" spans="1:13" x14ac:dyDescent="0.2">
      <c r="C98" s="356" t="s">
        <v>111</v>
      </c>
      <c r="D98" s="356"/>
      <c r="E98" s="356"/>
      <c r="G98" s="356" t="s">
        <v>110</v>
      </c>
      <c r="H98" s="356"/>
      <c r="I98" s="356"/>
      <c r="K98" s="356" t="s">
        <v>110</v>
      </c>
      <c r="L98" s="356"/>
      <c r="M98" s="356"/>
    </row>
    <row r="99" spans="1:13" ht="21" x14ac:dyDescent="0.3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121" t="s">
        <v>13</v>
      </c>
    </row>
    <row r="100" spans="1:13" ht="21" x14ac:dyDescent="0.35">
      <c r="A100" s="266" t="s">
        <v>52</v>
      </c>
      <c r="B100" s="266"/>
      <c r="C100" s="266"/>
      <c r="D100" s="266"/>
      <c r="E100" s="266"/>
      <c r="F100" s="266"/>
      <c r="G100" s="266"/>
      <c r="H100" s="266"/>
      <c r="I100" s="266"/>
      <c r="J100" s="266"/>
      <c r="K100" s="266"/>
      <c r="L100" s="266"/>
      <c r="M100" s="266"/>
    </row>
    <row r="101" spans="1:13" ht="21" x14ac:dyDescent="0.35">
      <c r="A101" s="2" t="s">
        <v>0</v>
      </c>
      <c r="B101" s="5"/>
      <c r="C101" s="6"/>
      <c r="D101" s="14"/>
      <c r="E101" s="14"/>
      <c r="F101" s="8"/>
      <c r="G101" s="9"/>
      <c r="H101" s="10"/>
      <c r="I101" s="11"/>
      <c r="J101" s="6"/>
      <c r="K101" s="6"/>
      <c r="L101" s="6"/>
      <c r="M101" s="6" t="s">
        <v>98</v>
      </c>
    </row>
    <row r="102" spans="1:13" ht="21" x14ac:dyDescent="0.35">
      <c r="A102" s="267" t="s">
        <v>1</v>
      </c>
      <c r="B102" s="267"/>
      <c r="C102" s="267"/>
      <c r="D102" s="14"/>
      <c r="E102" s="14"/>
      <c r="F102" s="14"/>
      <c r="G102" s="14"/>
      <c r="H102" s="14"/>
      <c r="I102" s="12"/>
      <c r="J102" s="13"/>
      <c r="K102" s="13"/>
      <c r="L102" s="13"/>
      <c r="M102" s="13"/>
    </row>
    <row r="103" spans="1:13" ht="21.75" thickBot="1" x14ac:dyDescent="0.4">
      <c r="A103" s="267" t="s">
        <v>105</v>
      </c>
      <c r="B103" s="267"/>
      <c r="C103" s="267"/>
      <c r="D103" s="206" t="s">
        <v>106</v>
      </c>
      <c r="E103" s="206" t="s">
        <v>107</v>
      </c>
      <c r="F103" s="206" t="s">
        <v>108</v>
      </c>
      <c r="G103" s="206"/>
      <c r="J103" s="3" t="s">
        <v>109</v>
      </c>
      <c r="K103" s="16"/>
      <c r="L103" s="16"/>
      <c r="M103" s="16"/>
    </row>
    <row r="104" spans="1:13" ht="21.75" thickTop="1" x14ac:dyDescent="0.35">
      <c r="A104" s="252" t="s">
        <v>4</v>
      </c>
      <c r="B104" s="260" t="s">
        <v>5</v>
      </c>
      <c r="C104" s="261"/>
      <c r="D104" s="261"/>
      <c r="E104" s="261"/>
      <c r="F104" s="262" t="s">
        <v>6</v>
      </c>
      <c r="G104" s="264" t="s">
        <v>7</v>
      </c>
      <c r="H104" s="250" t="s">
        <v>8</v>
      </c>
      <c r="I104" s="251"/>
      <c r="J104" s="250" t="s">
        <v>9</v>
      </c>
      <c r="K104" s="251"/>
      <c r="L104" s="41" t="s">
        <v>14</v>
      </c>
      <c r="M104" s="252" t="s">
        <v>10</v>
      </c>
    </row>
    <row r="105" spans="1:13" ht="21.75" thickBot="1" x14ac:dyDescent="0.4">
      <c r="A105" s="253"/>
      <c r="B105" s="247"/>
      <c r="C105" s="248"/>
      <c r="D105" s="248"/>
      <c r="E105" s="248"/>
      <c r="F105" s="263"/>
      <c r="G105" s="265"/>
      <c r="H105" s="18" t="s">
        <v>11</v>
      </c>
      <c r="I105" s="18" t="s">
        <v>12</v>
      </c>
      <c r="J105" s="18" t="s">
        <v>11</v>
      </c>
      <c r="K105" s="18" t="s">
        <v>12</v>
      </c>
      <c r="L105" s="42" t="s">
        <v>15</v>
      </c>
      <c r="M105" s="253"/>
    </row>
    <row r="106" spans="1:13" ht="21.75" thickTop="1" x14ac:dyDescent="0.35">
      <c r="A106" s="19"/>
      <c r="B106" s="254"/>
      <c r="C106" s="255"/>
      <c r="D106" s="255"/>
      <c r="E106" s="256"/>
      <c r="F106" s="20"/>
      <c r="G106" s="21"/>
      <c r="H106" s="22"/>
      <c r="I106" s="23"/>
      <c r="J106" s="24"/>
      <c r="K106" s="23"/>
      <c r="L106" s="25"/>
      <c r="M106" s="21"/>
    </row>
    <row r="107" spans="1:13" ht="21" x14ac:dyDescent="0.35">
      <c r="A107" s="19"/>
      <c r="B107" s="257"/>
      <c r="C107" s="258"/>
      <c r="D107" s="258"/>
      <c r="E107" s="259"/>
      <c r="F107" s="20"/>
      <c r="G107" s="21"/>
      <c r="H107" s="22"/>
      <c r="I107" s="23"/>
      <c r="J107" s="24"/>
      <c r="K107" s="23"/>
      <c r="L107" s="25"/>
      <c r="M107" s="21"/>
    </row>
    <row r="108" spans="1:13" ht="21" x14ac:dyDescent="0.35">
      <c r="A108" s="26"/>
      <c r="B108" s="241"/>
      <c r="C108" s="242"/>
      <c r="D108" s="242"/>
      <c r="E108" s="243"/>
      <c r="F108" s="27"/>
      <c r="G108" s="28"/>
      <c r="H108" s="23"/>
      <c r="I108" s="23"/>
      <c r="J108" s="23"/>
      <c r="K108" s="23"/>
      <c r="L108" s="25"/>
      <c r="M108" s="28"/>
    </row>
    <row r="109" spans="1:13" ht="21" x14ac:dyDescent="0.35">
      <c r="A109" s="26"/>
      <c r="B109" s="241"/>
      <c r="C109" s="242"/>
      <c r="D109" s="242"/>
      <c r="E109" s="243"/>
      <c r="F109" s="27"/>
      <c r="G109" s="28"/>
      <c r="H109" s="23"/>
      <c r="I109" s="23"/>
      <c r="J109" s="23"/>
      <c r="K109" s="23"/>
      <c r="L109" s="25"/>
      <c r="M109" s="28"/>
    </row>
    <row r="110" spans="1:13" ht="21" x14ac:dyDescent="0.35">
      <c r="A110" s="26"/>
      <c r="B110" s="241"/>
      <c r="C110" s="242"/>
      <c r="D110" s="242"/>
      <c r="E110" s="243"/>
      <c r="F110" s="27"/>
      <c r="G110" s="28"/>
      <c r="H110" s="23"/>
      <c r="I110" s="23"/>
      <c r="J110" s="23"/>
      <c r="K110" s="23"/>
      <c r="L110" s="25"/>
      <c r="M110" s="28"/>
    </row>
    <row r="111" spans="1:13" ht="21" x14ac:dyDescent="0.35">
      <c r="A111" s="26"/>
      <c r="B111" s="241"/>
      <c r="C111" s="242"/>
      <c r="D111" s="242"/>
      <c r="E111" s="243"/>
      <c r="F111" s="27"/>
      <c r="G111" s="28"/>
      <c r="H111" s="23"/>
      <c r="I111" s="23"/>
      <c r="J111" s="23"/>
      <c r="K111" s="23"/>
      <c r="L111" s="25"/>
      <c r="M111" s="28"/>
    </row>
    <row r="112" spans="1:13" ht="21" x14ac:dyDescent="0.35">
      <c r="A112" s="26"/>
      <c r="B112" s="241"/>
      <c r="C112" s="242"/>
      <c r="D112" s="242"/>
      <c r="E112" s="243"/>
      <c r="F112" s="27"/>
      <c r="G112" s="28"/>
      <c r="H112" s="23"/>
      <c r="I112" s="23"/>
      <c r="J112" s="23"/>
      <c r="K112" s="23"/>
      <c r="L112" s="25"/>
      <c r="M112" s="28"/>
    </row>
    <row r="113" spans="1:13" ht="21" x14ac:dyDescent="0.35">
      <c r="A113" s="26"/>
      <c r="B113" s="241"/>
      <c r="C113" s="242"/>
      <c r="D113" s="242"/>
      <c r="E113" s="243"/>
      <c r="F113" s="27"/>
      <c r="G113" s="28"/>
      <c r="H113" s="23"/>
      <c r="I113" s="23"/>
      <c r="J113" s="23"/>
      <c r="K113" s="23"/>
      <c r="L113" s="25"/>
      <c r="M113" s="28"/>
    </row>
    <row r="114" spans="1:13" ht="21" x14ac:dyDescent="0.35">
      <c r="A114" s="26"/>
      <c r="B114" s="241"/>
      <c r="C114" s="242"/>
      <c r="D114" s="242"/>
      <c r="E114" s="243"/>
      <c r="F114" s="27"/>
      <c r="G114" s="28"/>
      <c r="H114" s="23"/>
      <c r="I114" s="23"/>
      <c r="J114" s="23"/>
      <c r="K114" s="23"/>
      <c r="L114" s="25"/>
      <c r="M114" s="28"/>
    </row>
    <row r="115" spans="1:13" ht="21" x14ac:dyDescent="0.35">
      <c r="A115" s="26"/>
      <c r="B115" s="241"/>
      <c r="C115" s="242"/>
      <c r="D115" s="242"/>
      <c r="E115" s="243"/>
      <c r="F115" s="27"/>
      <c r="G115" s="28"/>
      <c r="H115" s="23"/>
      <c r="I115" s="23"/>
      <c r="J115" s="23"/>
      <c r="K115" s="23"/>
      <c r="L115" s="25"/>
      <c r="M115" s="28"/>
    </row>
    <row r="116" spans="1:13" ht="21" x14ac:dyDescent="0.35">
      <c r="A116" s="199"/>
      <c r="B116" s="244"/>
      <c r="C116" s="245"/>
      <c r="D116" s="245"/>
      <c r="E116" s="246"/>
      <c r="F116" s="200"/>
      <c r="G116" s="201"/>
      <c r="H116" s="202"/>
      <c r="I116" s="202"/>
      <c r="J116" s="202"/>
      <c r="K116" s="202"/>
      <c r="L116" s="203"/>
      <c r="M116" s="201"/>
    </row>
    <row r="117" spans="1:13" ht="21.75" thickBot="1" x14ac:dyDescent="0.4">
      <c r="A117" s="238" t="s">
        <v>104</v>
      </c>
      <c r="B117" s="239"/>
      <c r="C117" s="239"/>
      <c r="D117" s="239"/>
      <c r="E117" s="239"/>
      <c r="F117" s="239"/>
      <c r="G117" s="239"/>
      <c r="H117" s="240"/>
      <c r="I117" s="204">
        <f>SUM(I105:I115)</f>
        <v>0</v>
      </c>
      <c r="J117" s="204"/>
      <c r="K117" s="204">
        <f>SUM(K105:K115)</f>
        <v>0</v>
      </c>
      <c r="L117" s="204">
        <f>SUM(L105:L115)</f>
        <v>0</v>
      </c>
      <c r="M117" s="205"/>
    </row>
    <row r="118" spans="1:13" ht="22.5" thickTop="1" thickBot="1" x14ac:dyDescent="0.4">
      <c r="A118" s="275" t="s">
        <v>112</v>
      </c>
      <c r="B118" s="276"/>
      <c r="C118" s="276"/>
      <c r="D118" s="276"/>
      <c r="E118" s="276"/>
      <c r="F118" s="276"/>
      <c r="G118" s="276"/>
      <c r="H118" s="277"/>
      <c r="I118" s="198">
        <f>SUM(I106:I116)</f>
        <v>0</v>
      </c>
      <c r="J118" s="198"/>
      <c r="K118" s="198">
        <f>SUM(K106:K116)</f>
        <v>0</v>
      </c>
      <c r="L118" s="198">
        <f>SUM(L106:L116)</f>
        <v>0</v>
      </c>
      <c r="M118" s="17"/>
    </row>
    <row r="119" spans="1:13" ht="15" thickTop="1" x14ac:dyDescent="0.2"/>
    <row r="120" spans="1:13" x14ac:dyDescent="0.2">
      <c r="C120" s="356" t="s">
        <v>96</v>
      </c>
      <c r="D120" s="356"/>
      <c r="E120" s="356"/>
      <c r="G120" s="356" t="s">
        <v>96</v>
      </c>
      <c r="H120" s="356"/>
      <c r="I120" s="356"/>
      <c r="K120" s="356" t="s">
        <v>96</v>
      </c>
      <c r="L120" s="356"/>
      <c r="M120" s="356"/>
    </row>
    <row r="121" spans="1:13" x14ac:dyDescent="0.2">
      <c r="C121" s="356" t="s">
        <v>111</v>
      </c>
      <c r="D121" s="356"/>
      <c r="E121" s="356"/>
      <c r="G121" s="356" t="s">
        <v>110</v>
      </c>
      <c r="H121" s="356"/>
      <c r="I121" s="356"/>
      <c r="K121" s="356" t="s">
        <v>110</v>
      </c>
      <c r="L121" s="356"/>
      <c r="M121" s="356"/>
    </row>
  </sheetData>
  <protectedRanges>
    <protectedRange sqref="E3 E30 E54 E78 E101" name="Range1"/>
  </protectedRanges>
  <mergeCells count="143">
    <mergeCell ref="K120:M120"/>
    <mergeCell ref="C121:E121"/>
    <mergeCell ref="K121:M121"/>
    <mergeCell ref="M6:M7"/>
    <mergeCell ref="B8:E8"/>
    <mergeCell ref="B9:E9"/>
    <mergeCell ref="B10:E10"/>
    <mergeCell ref="B11:E11"/>
    <mergeCell ref="B12:E12"/>
    <mergeCell ref="B19:E19"/>
    <mergeCell ref="A20:H20"/>
    <mergeCell ref="G22:I22"/>
    <mergeCell ref="G23:I23"/>
    <mergeCell ref="A29:M29"/>
    <mergeCell ref="A31:C31"/>
    <mergeCell ref="B13:E13"/>
    <mergeCell ref="B14:E14"/>
    <mergeCell ref="B15:E15"/>
    <mergeCell ref="B16:E16"/>
    <mergeCell ref="B17:E17"/>
    <mergeCell ref="B18:E18"/>
    <mergeCell ref="K22:M22"/>
    <mergeCell ref="K23:M23"/>
    <mergeCell ref="C22:E22"/>
    <mergeCell ref="A2:M2"/>
    <mergeCell ref="A4:C4"/>
    <mergeCell ref="A5:C5"/>
    <mergeCell ref="A6:A7"/>
    <mergeCell ref="B6:E7"/>
    <mergeCell ref="F6:F7"/>
    <mergeCell ref="G6:G7"/>
    <mergeCell ref="H6:I6"/>
    <mergeCell ref="J6:K6"/>
    <mergeCell ref="C23:E23"/>
    <mergeCell ref="J33:K33"/>
    <mergeCell ref="M33:M34"/>
    <mergeCell ref="B35:E35"/>
    <mergeCell ref="B36:E36"/>
    <mergeCell ref="B37:E37"/>
    <mergeCell ref="B38:E38"/>
    <mergeCell ref="A32:C32"/>
    <mergeCell ref="A33:A34"/>
    <mergeCell ref="B33:E34"/>
    <mergeCell ref="F33:F34"/>
    <mergeCell ref="G33:G34"/>
    <mergeCell ref="H33:I33"/>
    <mergeCell ref="B44:E44"/>
    <mergeCell ref="B45:E45"/>
    <mergeCell ref="A46:H46"/>
    <mergeCell ref="G48:I48"/>
    <mergeCell ref="G49:I49"/>
    <mergeCell ref="A53:M53"/>
    <mergeCell ref="B39:E39"/>
    <mergeCell ref="B40:E40"/>
    <mergeCell ref="B41:E41"/>
    <mergeCell ref="B42:E42"/>
    <mergeCell ref="B43:E43"/>
    <mergeCell ref="C48:E48"/>
    <mergeCell ref="K48:M48"/>
    <mergeCell ref="C49:E49"/>
    <mergeCell ref="K49:M49"/>
    <mergeCell ref="J57:K57"/>
    <mergeCell ref="M57:M58"/>
    <mergeCell ref="B59:E59"/>
    <mergeCell ref="B60:E60"/>
    <mergeCell ref="B61:E61"/>
    <mergeCell ref="B62:E62"/>
    <mergeCell ref="A55:C55"/>
    <mergeCell ref="A56:C56"/>
    <mergeCell ref="A57:A58"/>
    <mergeCell ref="B57:E58"/>
    <mergeCell ref="F57:F58"/>
    <mergeCell ref="G57:G58"/>
    <mergeCell ref="H57:I57"/>
    <mergeCell ref="B68:E68"/>
    <mergeCell ref="A69:H69"/>
    <mergeCell ref="A70:H70"/>
    <mergeCell ref="G72:I72"/>
    <mergeCell ref="G73:I73"/>
    <mergeCell ref="A77:M77"/>
    <mergeCell ref="B63:E63"/>
    <mergeCell ref="B64:E64"/>
    <mergeCell ref="B65:E65"/>
    <mergeCell ref="B66:E66"/>
    <mergeCell ref="B67:E67"/>
    <mergeCell ref="C72:E72"/>
    <mergeCell ref="K72:M72"/>
    <mergeCell ref="C73:E73"/>
    <mergeCell ref="K73:M73"/>
    <mergeCell ref="J81:K81"/>
    <mergeCell ref="M81:M82"/>
    <mergeCell ref="B83:E83"/>
    <mergeCell ref="B84:E84"/>
    <mergeCell ref="B85:E85"/>
    <mergeCell ref="B86:E86"/>
    <mergeCell ref="A79:C79"/>
    <mergeCell ref="A80:C80"/>
    <mergeCell ref="A81:A82"/>
    <mergeCell ref="B81:E82"/>
    <mergeCell ref="F81:F82"/>
    <mergeCell ref="G81:G82"/>
    <mergeCell ref="H81:I81"/>
    <mergeCell ref="B93:E93"/>
    <mergeCell ref="B94:E94"/>
    <mergeCell ref="A95:H95"/>
    <mergeCell ref="G97:I97"/>
    <mergeCell ref="G98:I98"/>
    <mergeCell ref="A100:M100"/>
    <mergeCell ref="B87:E87"/>
    <mergeCell ref="B88:E88"/>
    <mergeCell ref="B89:E89"/>
    <mergeCell ref="B90:E90"/>
    <mergeCell ref="B91:E91"/>
    <mergeCell ref="B92:E92"/>
    <mergeCell ref="C97:E97"/>
    <mergeCell ref="K97:M97"/>
    <mergeCell ref="C98:E98"/>
    <mergeCell ref="K98:M98"/>
    <mergeCell ref="J104:K104"/>
    <mergeCell ref="M104:M105"/>
    <mergeCell ref="B106:E106"/>
    <mergeCell ref="B107:E107"/>
    <mergeCell ref="B108:E108"/>
    <mergeCell ref="B109:E109"/>
    <mergeCell ref="A102:C102"/>
    <mergeCell ref="A103:C103"/>
    <mergeCell ref="A104:A105"/>
    <mergeCell ref="B104:E105"/>
    <mergeCell ref="F104:F105"/>
    <mergeCell ref="G104:G105"/>
    <mergeCell ref="H104:I104"/>
    <mergeCell ref="B116:E116"/>
    <mergeCell ref="A117:H117"/>
    <mergeCell ref="A118:H118"/>
    <mergeCell ref="G120:I120"/>
    <mergeCell ref="G121:I121"/>
    <mergeCell ref="B110:E110"/>
    <mergeCell ref="B111:E111"/>
    <mergeCell ref="B112:E112"/>
    <mergeCell ref="B113:E113"/>
    <mergeCell ref="B114:E114"/>
    <mergeCell ref="B115:E115"/>
    <mergeCell ref="C120:E120"/>
  </mergeCells>
  <pageMargins left="0.45" right="0.45" top="0.5" bottom="0.5" header="0.3" footer="0.3"/>
  <pageSetup paperSize="9" orientation="landscape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zoomScaleNormal="100" workbookViewId="0">
      <selection activeCell="B16" sqref="B16:J16"/>
    </sheetView>
  </sheetViews>
  <sheetFormatPr defaultRowHeight="15" x14ac:dyDescent="0.25"/>
  <cols>
    <col min="1" max="1" width="6.875" style="1" customWidth="1"/>
    <col min="2" max="3" width="9.125" style="1"/>
    <col min="4" max="5" width="4.875" style="1" customWidth="1"/>
    <col min="6" max="7" width="3.375" style="1" customWidth="1"/>
    <col min="8" max="8" width="3.25" style="1" customWidth="1"/>
    <col min="9" max="9" width="9.125" style="1" hidden="1" customWidth="1"/>
    <col min="10" max="10" width="1.125" style="1" hidden="1" customWidth="1"/>
    <col min="11" max="11" width="12.625" style="1" customWidth="1"/>
    <col min="12" max="12" width="8.875" style="1" customWidth="1"/>
    <col min="13" max="13" width="11.375" style="1" customWidth="1"/>
    <col min="14" max="14" width="9.25" style="1" customWidth="1"/>
    <col min="15" max="15" width="9.125" style="1"/>
  </cols>
  <sheetData>
    <row r="1" spans="1:14" ht="21" x14ac:dyDescent="0.35">
      <c r="A1" s="278"/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43" t="s">
        <v>35</v>
      </c>
    </row>
    <row r="2" spans="1:14" ht="21" x14ac:dyDescent="0.35">
      <c r="A2" s="278" t="s">
        <v>51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</row>
    <row r="3" spans="1:14" ht="21" x14ac:dyDescent="0.35">
      <c r="A3" s="119" t="s">
        <v>16</v>
      </c>
      <c r="B3" s="280" t="s">
        <v>17</v>
      </c>
      <c r="C3" s="280"/>
      <c r="D3" s="280"/>
      <c r="E3" s="281"/>
      <c r="F3" s="281"/>
      <c r="G3" s="281"/>
      <c r="H3" s="281"/>
      <c r="I3" s="281"/>
      <c r="J3" s="281"/>
      <c r="K3" s="281"/>
      <c r="L3" s="281"/>
      <c r="M3" s="281"/>
      <c r="N3" s="281"/>
    </row>
    <row r="4" spans="1:14" ht="21" x14ac:dyDescent="0.35">
      <c r="A4" s="120" t="s">
        <v>16</v>
      </c>
      <c r="B4" s="284" t="s">
        <v>1</v>
      </c>
      <c r="C4" s="284"/>
      <c r="D4" s="284"/>
      <c r="E4" s="51"/>
      <c r="F4" s="282"/>
      <c r="G4" s="282"/>
      <c r="H4" s="282"/>
      <c r="I4" s="282"/>
      <c r="J4" s="282"/>
      <c r="K4" s="282"/>
      <c r="L4" s="49" t="s">
        <v>140</v>
      </c>
      <c r="M4" s="50"/>
      <c r="N4" s="50"/>
    </row>
    <row r="5" spans="1:14" ht="21" x14ac:dyDescent="0.35">
      <c r="A5" s="120" t="s">
        <v>16</v>
      </c>
      <c r="B5" s="51" t="s">
        <v>18</v>
      </c>
      <c r="C5" s="51"/>
      <c r="D5" s="51"/>
      <c r="E5" s="193"/>
      <c r="F5" s="193"/>
      <c r="G5" s="193"/>
      <c r="H5" s="193"/>
      <c r="I5" s="193"/>
      <c r="J5" s="193"/>
      <c r="K5" s="193"/>
      <c r="L5" s="193"/>
      <c r="M5" s="193"/>
      <c r="N5" s="193"/>
    </row>
    <row r="6" spans="1:14" ht="21" x14ac:dyDescent="0.35">
      <c r="A6" s="120" t="s">
        <v>16</v>
      </c>
      <c r="B6" s="51" t="s">
        <v>19</v>
      </c>
      <c r="C6" s="51"/>
      <c r="E6" s="51" t="s">
        <v>113</v>
      </c>
      <c r="F6" s="51"/>
      <c r="G6" s="51"/>
      <c r="H6" s="84"/>
      <c r="I6" s="84"/>
      <c r="J6" s="84"/>
      <c r="K6" s="194"/>
      <c r="L6" s="197"/>
      <c r="M6" s="283"/>
      <c r="N6" s="283"/>
    </row>
    <row r="7" spans="1:14" ht="21" x14ac:dyDescent="0.35">
      <c r="A7" s="120" t="s">
        <v>16</v>
      </c>
      <c r="B7" s="284" t="s">
        <v>114</v>
      </c>
      <c r="C7" s="284"/>
      <c r="D7" s="284"/>
      <c r="E7" s="284"/>
      <c r="F7" s="284"/>
      <c r="G7" s="284"/>
      <c r="H7" s="285"/>
      <c r="I7" s="285"/>
      <c r="J7" s="285"/>
      <c r="K7" s="286" t="s">
        <v>20</v>
      </c>
      <c r="L7" s="286"/>
      <c r="M7" s="285" t="s">
        <v>20</v>
      </c>
      <c r="N7" s="285"/>
    </row>
    <row r="8" spans="1:14" ht="21.75" thickBot="1" x14ac:dyDescent="0.4">
      <c r="A8" s="54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pans="1:14" ht="30" customHeight="1" thickTop="1" x14ac:dyDescent="0.25">
      <c r="A9" s="287" t="s">
        <v>4</v>
      </c>
      <c r="B9" s="289" t="s">
        <v>5</v>
      </c>
      <c r="C9" s="290"/>
      <c r="D9" s="290"/>
      <c r="E9" s="290"/>
      <c r="F9" s="290"/>
      <c r="G9" s="290"/>
      <c r="H9" s="290"/>
      <c r="I9" s="290"/>
      <c r="J9" s="291"/>
      <c r="K9" s="195" t="s">
        <v>21</v>
      </c>
      <c r="L9" s="295" t="s">
        <v>22</v>
      </c>
      <c r="M9" s="57" t="s">
        <v>23</v>
      </c>
      <c r="N9" s="287" t="s">
        <v>10</v>
      </c>
    </row>
    <row r="10" spans="1:14" ht="26.25" customHeight="1" thickBot="1" x14ac:dyDescent="0.3">
      <c r="A10" s="288"/>
      <c r="B10" s="292"/>
      <c r="C10" s="293"/>
      <c r="D10" s="293"/>
      <c r="E10" s="293"/>
      <c r="F10" s="293"/>
      <c r="G10" s="293"/>
      <c r="H10" s="293"/>
      <c r="I10" s="293"/>
      <c r="J10" s="294"/>
      <c r="K10" s="58" t="s">
        <v>24</v>
      </c>
      <c r="L10" s="296"/>
      <c r="M10" s="89" t="s">
        <v>24</v>
      </c>
      <c r="N10" s="288"/>
    </row>
    <row r="11" spans="1:14" ht="21.75" thickTop="1" x14ac:dyDescent="0.35">
      <c r="A11" s="59">
        <v>1</v>
      </c>
      <c r="B11" s="303" t="s">
        <v>25</v>
      </c>
      <c r="C11" s="304"/>
      <c r="D11" s="304"/>
      <c r="E11" s="304"/>
      <c r="F11" s="304"/>
      <c r="G11" s="304"/>
      <c r="H11" s="304"/>
      <c r="I11" s="304"/>
      <c r="J11" s="305"/>
      <c r="K11" s="60">
        <f>'ปร.4 ราคากลาง'!L20</f>
        <v>0</v>
      </c>
      <c r="L11" s="61">
        <v>1.2726</v>
      </c>
      <c r="M11" s="60">
        <f>K11*L11</f>
        <v>0</v>
      </c>
      <c r="N11" s="62"/>
    </row>
    <row r="12" spans="1:14" ht="21" x14ac:dyDescent="0.35">
      <c r="A12" s="63"/>
      <c r="B12" s="306"/>
      <c r="C12" s="283"/>
      <c r="D12" s="283"/>
      <c r="E12" s="283"/>
      <c r="F12" s="283"/>
      <c r="G12" s="283"/>
      <c r="H12" s="283"/>
      <c r="I12" s="283"/>
      <c r="J12" s="307"/>
      <c r="K12" s="64"/>
      <c r="L12" s="65"/>
      <c r="M12" s="64"/>
      <c r="N12" s="66"/>
    </row>
    <row r="13" spans="1:14" ht="21" x14ac:dyDescent="0.35">
      <c r="A13" s="63"/>
      <c r="B13" s="358"/>
      <c r="C13" s="359"/>
      <c r="D13" s="359"/>
      <c r="E13" s="359"/>
      <c r="F13" s="359"/>
      <c r="G13" s="359"/>
      <c r="H13" s="359"/>
      <c r="I13" s="359"/>
      <c r="J13" s="360"/>
      <c r="K13" s="67"/>
      <c r="L13" s="65"/>
      <c r="M13" s="64"/>
      <c r="N13" s="66"/>
    </row>
    <row r="14" spans="1:14" ht="21" x14ac:dyDescent="0.35">
      <c r="A14" s="196"/>
      <c r="B14" s="308" t="s">
        <v>46</v>
      </c>
      <c r="C14" s="309"/>
      <c r="D14" s="309"/>
      <c r="E14" s="309"/>
      <c r="F14" s="309"/>
      <c r="G14" s="309"/>
      <c r="H14" s="309"/>
      <c r="I14" s="309"/>
      <c r="J14" s="310"/>
      <c r="K14" s="69"/>
      <c r="L14" s="65"/>
      <c r="M14" s="70"/>
      <c r="N14" s="66"/>
    </row>
    <row r="15" spans="1:14" ht="18.75" x14ac:dyDescent="0.3">
      <c r="A15" s="71"/>
      <c r="B15" s="300" t="s">
        <v>47</v>
      </c>
      <c r="C15" s="301"/>
      <c r="D15" s="301"/>
      <c r="E15" s="301"/>
      <c r="F15" s="301"/>
      <c r="G15" s="301"/>
      <c r="H15" s="301"/>
      <c r="I15" s="301"/>
      <c r="J15" s="302"/>
      <c r="K15" s="72"/>
      <c r="L15" s="72"/>
      <c r="M15" s="73"/>
      <c r="N15" s="74"/>
    </row>
    <row r="16" spans="1:14" ht="18.75" x14ac:dyDescent="0.3">
      <c r="A16" s="74"/>
      <c r="B16" s="300" t="s">
        <v>48</v>
      </c>
      <c r="C16" s="301"/>
      <c r="D16" s="301"/>
      <c r="E16" s="301"/>
      <c r="F16" s="301"/>
      <c r="G16" s="301"/>
      <c r="H16" s="301"/>
      <c r="I16" s="301"/>
      <c r="J16" s="302"/>
      <c r="K16" s="72"/>
      <c r="L16" s="72"/>
      <c r="M16" s="73"/>
      <c r="N16" s="74"/>
    </row>
    <row r="17" spans="1:14" ht="18.75" x14ac:dyDescent="0.3">
      <c r="A17" s="74"/>
      <c r="B17" s="300" t="s">
        <v>49</v>
      </c>
      <c r="C17" s="301"/>
      <c r="D17" s="301"/>
      <c r="E17" s="301"/>
      <c r="F17" s="301"/>
      <c r="G17" s="301"/>
      <c r="H17" s="301"/>
      <c r="I17" s="301"/>
      <c r="J17" s="302"/>
      <c r="K17" s="72"/>
      <c r="L17" s="72"/>
      <c r="M17" s="73"/>
      <c r="N17" s="74"/>
    </row>
    <row r="18" spans="1:14" ht="19.5" thickBot="1" x14ac:dyDescent="0.35">
      <c r="A18" s="75"/>
      <c r="B18" s="297" t="s">
        <v>50</v>
      </c>
      <c r="C18" s="298"/>
      <c r="D18" s="298"/>
      <c r="E18" s="298"/>
      <c r="F18" s="298"/>
      <c r="G18" s="298"/>
      <c r="H18" s="298"/>
      <c r="I18" s="298"/>
      <c r="J18" s="299"/>
      <c r="K18" s="76"/>
      <c r="L18" s="76"/>
      <c r="M18" s="77"/>
      <c r="N18" s="75"/>
    </row>
    <row r="19" spans="1:14" s="1" customFormat="1" ht="21.75" thickTop="1" x14ac:dyDescent="0.35">
      <c r="A19" s="313" t="s">
        <v>26</v>
      </c>
      <c r="B19" s="314"/>
      <c r="C19" s="314"/>
      <c r="D19" s="314"/>
      <c r="E19" s="314"/>
      <c r="F19" s="314"/>
      <c r="G19" s="314"/>
      <c r="H19" s="314"/>
      <c r="I19" s="314"/>
      <c r="J19" s="314"/>
      <c r="K19" s="314"/>
      <c r="L19" s="315"/>
      <c r="M19" s="78">
        <f>M11</f>
        <v>0</v>
      </c>
      <c r="N19" s="79"/>
    </row>
    <row r="20" spans="1:14" s="1" customFormat="1" ht="21" x14ac:dyDescent="0.35">
      <c r="A20" s="214"/>
      <c r="B20" s="215"/>
      <c r="C20" s="215"/>
      <c r="D20" s="215"/>
      <c r="E20" s="215"/>
      <c r="F20" s="215"/>
      <c r="G20" s="215"/>
      <c r="H20" s="215"/>
      <c r="I20" s="215"/>
      <c r="J20" s="215"/>
      <c r="K20" s="215"/>
      <c r="L20" s="221" t="s">
        <v>130</v>
      </c>
      <c r="M20" s="222">
        <f>M19-M21</f>
        <v>0</v>
      </c>
      <c r="N20" s="107"/>
    </row>
    <row r="21" spans="1:14" s="1" customFormat="1" ht="21.75" thickBot="1" x14ac:dyDescent="0.4">
      <c r="A21" s="316" t="str">
        <f>"("&amp;BAHTTEXT(M21)&amp;")"</f>
        <v>(ศูนย์บาทถ้วน)</v>
      </c>
      <c r="B21" s="317"/>
      <c r="C21" s="317"/>
      <c r="D21" s="317"/>
      <c r="E21" s="317"/>
      <c r="F21" s="317"/>
      <c r="G21" s="317"/>
      <c r="H21" s="317"/>
      <c r="I21" s="317"/>
      <c r="J21" s="317"/>
      <c r="K21" s="317"/>
      <c r="L21" s="80" t="s">
        <v>27</v>
      </c>
      <c r="M21" s="81"/>
      <c r="N21" s="82"/>
    </row>
    <row r="22" spans="1:14" s="1" customFormat="1" ht="19.5" thickTop="1" x14ac:dyDescent="0.3">
      <c r="A22" s="83"/>
      <c r="B22" s="318"/>
      <c r="C22" s="318"/>
      <c r="D22" s="318"/>
      <c r="E22" s="318"/>
      <c r="F22" s="318"/>
      <c r="G22" s="318"/>
      <c r="H22" s="318"/>
      <c r="I22" s="318"/>
      <c r="J22" s="318"/>
      <c r="K22" s="318"/>
      <c r="L22" s="318"/>
      <c r="M22" s="318"/>
      <c r="N22" s="318"/>
    </row>
    <row r="23" spans="1:14" s="1" customFormat="1" ht="21" x14ac:dyDescent="0.3">
      <c r="A23" s="83"/>
      <c r="B23" s="86" t="s">
        <v>101</v>
      </c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</row>
    <row r="24" spans="1:14" s="1" customFormat="1" ht="21" x14ac:dyDescent="0.3">
      <c r="A24" s="83"/>
      <c r="B24" s="87" t="s">
        <v>102</v>
      </c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</row>
    <row r="25" spans="1:14" s="1" customFormat="1" ht="13.5" customHeight="1" x14ac:dyDescent="0.3">
      <c r="A25" s="83"/>
      <c r="B25" s="87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</row>
    <row r="26" spans="1:14" s="1" customFormat="1" ht="21" x14ac:dyDescent="0.35">
      <c r="A26" s="46"/>
      <c r="B26" s="207"/>
      <c r="F26" s="208" t="s">
        <v>116</v>
      </c>
      <c r="G26" s="209"/>
      <c r="H26" s="208"/>
      <c r="I26" s="90"/>
      <c r="J26" s="90"/>
      <c r="K26" s="91"/>
      <c r="L26" s="311"/>
      <c r="M26" s="311"/>
      <c r="N26" s="311"/>
    </row>
    <row r="27" spans="1:14" s="1" customFormat="1" ht="18.75" x14ac:dyDescent="0.3">
      <c r="A27" s="45"/>
      <c r="B27" s="210"/>
      <c r="F27" s="213" t="s">
        <v>117</v>
      </c>
      <c r="G27" s="213"/>
      <c r="H27" s="213"/>
      <c r="I27" s="93"/>
      <c r="J27" s="93"/>
      <c r="K27" s="94"/>
      <c r="L27" s="312"/>
      <c r="M27" s="312"/>
      <c r="N27" s="312"/>
    </row>
    <row r="28" spans="1:14" s="1" customFormat="1" ht="21" x14ac:dyDescent="0.35">
      <c r="A28" s="46"/>
      <c r="B28" s="210"/>
      <c r="F28" s="208" t="s">
        <v>115</v>
      </c>
      <c r="G28" s="211"/>
      <c r="H28" s="209"/>
      <c r="I28" s="96"/>
      <c r="J28" s="96"/>
      <c r="L28" s="117"/>
      <c r="M28" s="90"/>
      <c r="N28" s="90"/>
    </row>
    <row r="29" spans="1:14" s="1" customFormat="1" ht="21" x14ac:dyDescent="0.35">
      <c r="A29" s="45"/>
      <c r="B29" s="210"/>
      <c r="C29" s="210"/>
      <c r="D29" s="212"/>
      <c r="E29" s="210"/>
      <c r="F29" s="94"/>
      <c r="G29" s="94"/>
      <c r="H29" s="116"/>
      <c r="I29" s="116"/>
      <c r="J29" s="116"/>
      <c r="K29" s="116"/>
      <c r="L29" s="311"/>
      <c r="M29" s="311"/>
      <c r="N29" s="311"/>
    </row>
    <row r="30" spans="1:14" s="1" customFormat="1" ht="21" x14ac:dyDescent="0.35">
      <c r="A30" s="46"/>
      <c r="B30" s="210"/>
      <c r="C30" s="210"/>
      <c r="D30" s="212"/>
      <c r="E30" s="210"/>
      <c r="F30" s="96"/>
      <c r="G30" s="96"/>
      <c r="H30" s="116"/>
      <c r="I30" s="116"/>
      <c r="J30" s="116"/>
      <c r="L30" s="117"/>
      <c r="M30" s="97"/>
      <c r="N30" s="97"/>
    </row>
    <row r="31" spans="1:14" s="1" customFormat="1" ht="21" x14ac:dyDescent="0.35">
      <c r="B31" s="208" t="s">
        <v>116</v>
      </c>
      <c r="C31" s="209"/>
      <c r="D31" s="208"/>
      <c r="E31" s="90"/>
      <c r="F31" s="90"/>
      <c r="H31" s="116"/>
      <c r="I31" s="116"/>
      <c r="J31" s="116"/>
      <c r="K31" s="208" t="s">
        <v>116</v>
      </c>
      <c r="L31" s="209"/>
      <c r="M31" s="208"/>
      <c r="N31" s="97"/>
    </row>
    <row r="32" spans="1:14" s="1" customFormat="1" ht="21" x14ac:dyDescent="0.35">
      <c r="B32" s="361" t="s">
        <v>117</v>
      </c>
      <c r="C32" s="361"/>
      <c r="D32" s="361"/>
      <c r="E32" s="93"/>
      <c r="F32" s="93"/>
      <c r="G32" s="116"/>
      <c r="H32" s="116"/>
      <c r="I32" s="116"/>
      <c r="J32" s="116"/>
      <c r="K32" s="361" t="s">
        <v>117</v>
      </c>
      <c r="L32" s="361"/>
      <c r="M32" s="361"/>
      <c r="N32" s="97"/>
    </row>
    <row r="33" spans="1:14" s="1" customFormat="1" ht="21" x14ac:dyDescent="0.35">
      <c r="A33" s="48"/>
      <c r="B33" s="208" t="s">
        <v>118</v>
      </c>
      <c r="C33" s="211"/>
      <c r="D33" s="209"/>
      <c r="E33" s="96"/>
      <c r="F33" s="96"/>
      <c r="G33" s="116"/>
      <c r="H33" s="116"/>
      <c r="I33" s="116"/>
      <c r="J33" s="116"/>
      <c r="K33" s="208" t="s">
        <v>118</v>
      </c>
      <c r="L33" s="211"/>
      <c r="M33" s="209"/>
      <c r="N33" s="97"/>
    </row>
  </sheetData>
  <mergeCells count="33">
    <mergeCell ref="L26:N26"/>
    <mergeCell ref="L27:N27"/>
    <mergeCell ref="L29:N29"/>
    <mergeCell ref="B32:D32"/>
    <mergeCell ref="K32:M32"/>
    <mergeCell ref="B17:J17"/>
    <mergeCell ref="B18:J18"/>
    <mergeCell ref="A19:L19"/>
    <mergeCell ref="A21:K21"/>
    <mergeCell ref="B22:G22"/>
    <mergeCell ref="H22:K22"/>
    <mergeCell ref="L22:N22"/>
    <mergeCell ref="B16:J16"/>
    <mergeCell ref="M6:N6"/>
    <mergeCell ref="B7:G7"/>
    <mergeCell ref="H7:J7"/>
    <mergeCell ref="K7:L7"/>
    <mergeCell ref="M7:N7"/>
    <mergeCell ref="B11:J11"/>
    <mergeCell ref="B12:J12"/>
    <mergeCell ref="B13:J13"/>
    <mergeCell ref="B14:J14"/>
    <mergeCell ref="B15:J15"/>
    <mergeCell ref="A9:A10"/>
    <mergeCell ref="B9:J10"/>
    <mergeCell ref="L9:L10"/>
    <mergeCell ref="N9:N10"/>
    <mergeCell ref="A1:M1"/>
    <mergeCell ref="A2:N2"/>
    <mergeCell ref="B3:D3"/>
    <mergeCell ref="E3:N3"/>
    <mergeCell ref="B4:D4"/>
    <mergeCell ref="F4:K4"/>
  </mergeCells>
  <pageMargins left="0.65" right="0.3" top="0.75" bottom="0.75" header="0.3" footer="0.3"/>
  <pageSetup paperSize="9" orientation="portrait" horizontalDpi="4294967293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Normal="100" workbookViewId="0">
      <selection activeCell="N11" sqref="N11"/>
    </sheetView>
  </sheetViews>
  <sheetFormatPr defaultRowHeight="14.25" x14ac:dyDescent="0.2"/>
  <cols>
    <col min="7" max="7" width="1.625" customWidth="1"/>
    <col min="9" max="9" width="8.375" customWidth="1"/>
    <col min="10" max="10" width="2.125" hidden="1" customWidth="1"/>
    <col min="11" max="11" width="9.125" customWidth="1"/>
  </cols>
  <sheetData>
    <row r="1" spans="1:11" ht="22.5" x14ac:dyDescent="0.35">
      <c r="A1" s="350" t="s">
        <v>119</v>
      </c>
      <c r="B1" s="350"/>
      <c r="C1" s="350"/>
      <c r="D1" s="350"/>
      <c r="E1" s="350"/>
      <c r="F1" s="350"/>
      <c r="G1" s="350"/>
      <c r="H1" s="350"/>
      <c r="I1" s="350"/>
      <c r="J1" s="350"/>
      <c r="K1" s="115" t="s">
        <v>39</v>
      </c>
    </row>
    <row r="2" spans="1:11" ht="21" x14ac:dyDescent="0.35">
      <c r="A2" s="280" t="s">
        <v>17</v>
      </c>
      <c r="B2" s="280"/>
      <c r="C2" s="280"/>
      <c r="D2" s="281"/>
      <c r="E2" s="281"/>
      <c r="F2" s="281"/>
      <c r="G2" s="281"/>
      <c r="H2" s="281"/>
      <c r="I2" s="281"/>
      <c r="J2" s="281"/>
      <c r="K2" s="281"/>
    </row>
    <row r="3" spans="1:11" ht="21" x14ac:dyDescent="0.35">
      <c r="A3" s="284" t="s">
        <v>1</v>
      </c>
      <c r="B3" s="284"/>
      <c r="C3" s="284"/>
      <c r="D3" s="98"/>
      <c r="E3" s="98"/>
      <c r="F3" s="98"/>
      <c r="G3" s="102"/>
      <c r="H3" t="s">
        <v>140</v>
      </c>
      <c r="I3" s="283"/>
      <c r="J3" s="283"/>
      <c r="K3" s="283"/>
    </row>
    <row r="4" spans="1:11" ht="21" x14ac:dyDescent="0.35">
      <c r="A4" s="284" t="s">
        <v>18</v>
      </c>
      <c r="B4" s="284"/>
      <c r="C4" s="193"/>
      <c r="D4" s="193"/>
      <c r="E4" s="193"/>
      <c r="F4" s="193"/>
      <c r="G4" s="193"/>
      <c r="H4" s="193"/>
      <c r="I4" s="193"/>
      <c r="J4" s="193"/>
      <c r="K4" s="193"/>
    </row>
    <row r="5" spans="1:11" ht="21" x14ac:dyDescent="0.35">
      <c r="A5" s="51" t="s">
        <v>120</v>
      </c>
      <c r="B5" s="51"/>
      <c r="C5" s="51"/>
      <c r="D5" s="51"/>
      <c r="E5" s="84" t="s">
        <v>6</v>
      </c>
      <c r="F5" s="84" t="s">
        <v>103</v>
      </c>
      <c r="I5" s="84"/>
      <c r="J5" s="84"/>
      <c r="K5" s="103"/>
    </row>
    <row r="6" spans="1:11" ht="21" x14ac:dyDescent="0.35">
      <c r="A6" s="284" t="s">
        <v>121</v>
      </c>
      <c r="B6" s="284"/>
      <c r="C6" s="284"/>
      <c r="D6" s="284"/>
      <c r="E6" s="114" t="s">
        <v>109</v>
      </c>
      <c r="F6" s="103"/>
      <c r="G6" s="283"/>
      <c r="H6" s="283"/>
      <c r="I6" s="283"/>
      <c r="J6" s="285" t="str">
        <f>[1]ปร.5หน้าเดียว!M6</f>
        <v xml:space="preserve"> </v>
      </c>
      <c r="K6" s="285"/>
    </row>
    <row r="7" spans="1:11" ht="21.75" thickBot="1" x14ac:dyDescent="0.4">
      <c r="A7" s="319"/>
      <c r="B7" s="319"/>
      <c r="C7" s="319"/>
      <c r="D7" s="319"/>
      <c r="E7" s="319"/>
      <c r="F7" s="319"/>
      <c r="G7" s="319"/>
      <c r="H7" s="319"/>
      <c r="I7" s="319"/>
      <c r="J7" s="319"/>
      <c r="K7" s="319"/>
    </row>
    <row r="8" spans="1:11" ht="21.75" thickTop="1" x14ac:dyDescent="0.2">
      <c r="A8" s="320" t="s">
        <v>4</v>
      </c>
      <c r="B8" s="289" t="s">
        <v>5</v>
      </c>
      <c r="C8" s="290"/>
      <c r="D8" s="290"/>
      <c r="E8" s="290"/>
      <c r="F8" s="290"/>
      <c r="G8" s="291"/>
      <c r="H8" s="322" t="s">
        <v>23</v>
      </c>
      <c r="I8" s="323"/>
      <c r="J8" s="324"/>
      <c r="K8" s="320" t="s">
        <v>10</v>
      </c>
    </row>
    <row r="9" spans="1:11" ht="21.75" thickBot="1" x14ac:dyDescent="0.25">
      <c r="A9" s="321"/>
      <c r="B9" s="292"/>
      <c r="C9" s="293"/>
      <c r="D9" s="293"/>
      <c r="E9" s="293"/>
      <c r="F9" s="293"/>
      <c r="G9" s="294"/>
      <c r="H9" s="325" t="s">
        <v>24</v>
      </c>
      <c r="I9" s="326"/>
      <c r="J9" s="327"/>
      <c r="K9" s="321"/>
    </row>
    <row r="10" spans="1:11" ht="21.75" thickTop="1" x14ac:dyDescent="0.35">
      <c r="A10" s="62"/>
      <c r="B10" s="328" t="s">
        <v>40</v>
      </c>
      <c r="C10" s="329"/>
      <c r="D10" s="329"/>
      <c r="E10" s="329"/>
      <c r="F10" s="329"/>
      <c r="G10" s="330"/>
      <c r="H10" s="331"/>
      <c r="I10" s="332"/>
      <c r="J10" s="333"/>
      <c r="K10" s="62"/>
    </row>
    <row r="11" spans="1:11" ht="21" x14ac:dyDescent="0.35">
      <c r="A11" s="104">
        <f>A10+1</f>
        <v>1</v>
      </c>
      <c r="B11" s="306" t="s">
        <v>45</v>
      </c>
      <c r="C11" s="283"/>
      <c r="D11" s="283"/>
      <c r="E11" s="283"/>
      <c r="F11" s="283"/>
      <c r="G11" s="307"/>
      <c r="H11" s="334">
        <f>'ปร.5 ราคากลาง'!M21</f>
        <v>0</v>
      </c>
      <c r="I11" s="335"/>
      <c r="J11" s="336"/>
      <c r="K11" s="66"/>
    </row>
    <row r="12" spans="1:11" ht="21" x14ac:dyDescent="0.35">
      <c r="A12" s="104"/>
      <c r="B12" s="306"/>
      <c r="C12" s="283"/>
      <c r="D12" s="283"/>
      <c r="E12" s="283"/>
      <c r="F12" s="283"/>
      <c r="G12" s="307"/>
      <c r="H12" s="334"/>
      <c r="I12" s="335"/>
      <c r="J12" s="336"/>
      <c r="K12" s="66"/>
    </row>
    <row r="13" spans="1:11" ht="21" x14ac:dyDescent="0.35">
      <c r="A13" s="63"/>
      <c r="B13" s="337"/>
      <c r="C13" s="338"/>
      <c r="D13" s="338"/>
      <c r="E13" s="338"/>
      <c r="F13" s="338"/>
      <c r="G13" s="339"/>
      <c r="H13" s="334"/>
      <c r="I13" s="335"/>
      <c r="J13" s="336"/>
      <c r="K13" s="66"/>
    </row>
    <row r="14" spans="1:11" ht="21" x14ac:dyDescent="0.35">
      <c r="A14" s="63"/>
      <c r="B14" s="337"/>
      <c r="C14" s="338"/>
      <c r="D14" s="338"/>
      <c r="E14" s="338"/>
      <c r="F14" s="338"/>
      <c r="G14" s="339"/>
      <c r="H14" s="334"/>
      <c r="I14" s="335"/>
      <c r="J14" s="336"/>
      <c r="K14" s="66"/>
    </row>
    <row r="15" spans="1:11" ht="21" x14ac:dyDescent="0.35">
      <c r="A15" s="63"/>
      <c r="B15" s="337"/>
      <c r="C15" s="338"/>
      <c r="D15" s="338"/>
      <c r="E15" s="338"/>
      <c r="F15" s="338"/>
      <c r="G15" s="339"/>
      <c r="H15" s="334"/>
      <c r="I15" s="335"/>
      <c r="J15" s="336"/>
      <c r="K15" s="66"/>
    </row>
    <row r="16" spans="1:11" ht="21.75" thickBot="1" x14ac:dyDescent="0.4">
      <c r="A16" s="105"/>
      <c r="B16" s="353"/>
      <c r="C16" s="354"/>
      <c r="D16" s="354"/>
      <c r="E16" s="354"/>
      <c r="F16" s="354"/>
      <c r="G16" s="355"/>
      <c r="H16" s="340"/>
      <c r="I16" s="341"/>
      <c r="J16" s="342"/>
      <c r="K16" s="106"/>
    </row>
    <row r="17" spans="1:14" ht="21.75" thickTop="1" x14ac:dyDescent="0.35">
      <c r="A17" s="346" t="s">
        <v>40</v>
      </c>
      <c r="B17" s="313" t="s">
        <v>41</v>
      </c>
      <c r="C17" s="314"/>
      <c r="D17" s="314"/>
      <c r="E17" s="314"/>
      <c r="F17" s="314"/>
      <c r="G17" s="314"/>
      <c r="H17" s="362">
        <f>H11</f>
        <v>0</v>
      </c>
      <c r="I17" s="363"/>
      <c r="J17" s="364"/>
      <c r="K17" s="219"/>
    </row>
    <row r="18" spans="1:14" ht="21.75" thickBot="1" x14ac:dyDescent="0.4">
      <c r="A18" s="346"/>
      <c r="B18" s="214"/>
      <c r="C18" s="215"/>
      <c r="D18" s="215"/>
      <c r="E18" s="215"/>
      <c r="F18" s="215" t="s">
        <v>122</v>
      </c>
      <c r="G18" s="215"/>
      <c r="H18" s="365">
        <f>H17</f>
        <v>0</v>
      </c>
      <c r="I18" s="366"/>
      <c r="J18" s="367"/>
      <c r="K18" s="218"/>
    </row>
    <row r="19" spans="1:14" ht="37.5" customHeight="1" thickTop="1" thickBot="1" x14ac:dyDescent="0.4">
      <c r="A19" s="288"/>
      <c r="B19" s="217" t="s">
        <v>122</v>
      </c>
      <c r="C19" s="216"/>
      <c r="D19" s="317" t="str">
        <f>"("&amp;BAHTTEXT(H17)&amp;")"</f>
        <v>(ศูนย์บาทถ้วน)</v>
      </c>
      <c r="E19" s="317"/>
      <c r="F19" s="317"/>
      <c r="G19" s="317"/>
      <c r="H19" s="317"/>
      <c r="I19" s="317"/>
      <c r="J19" s="317"/>
      <c r="K19" s="108"/>
    </row>
    <row r="20" spans="1:14" ht="21.75" thickTop="1" x14ac:dyDescent="0.3">
      <c r="A20" s="109"/>
      <c r="B20" s="343"/>
      <c r="C20" s="343"/>
      <c r="D20" s="343"/>
      <c r="E20" s="318"/>
      <c r="F20" s="318"/>
      <c r="G20" s="192"/>
      <c r="H20" s="93"/>
      <c r="I20" s="93"/>
      <c r="J20" s="93"/>
      <c r="K20" s="93"/>
    </row>
    <row r="21" spans="1:14" ht="21" x14ac:dyDescent="0.35">
      <c r="A21" s="344"/>
      <c r="B21" s="344"/>
      <c r="C21" s="344"/>
      <c r="D21" s="344"/>
      <c r="E21" s="345"/>
      <c r="F21" s="345"/>
      <c r="G21" s="345"/>
      <c r="H21" s="345"/>
      <c r="I21" s="110"/>
      <c r="J21" s="110"/>
      <c r="K21" s="111"/>
    </row>
    <row r="22" spans="1:14" ht="21" x14ac:dyDescent="0.35">
      <c r="A22" s="112"/>
      <c r="B22" s="207"/>
      <c r="C22" s="1"/>
      <c r="D22" s="208" t="s">
        <v>116</v>
      </c>
      <c r="E22" s="209"/>
      <c r="F22" s="208"/>
      <c r="G22" s="90"/>
      <c r="J22" s="90"/>
      <c r="K22" s="91"/>
      <c r="L22" s="311"/>
      <c r="M22" s="311"/>
      <c r="N22" s="311"/>
    </row>
    <row r="23" spans="1:14" ht="18.75" x14ac:dyDescent="0.3">
      <c r="D23" s="213" t="s">
        <v>117</v>
      </c>
      <c r="E23" s="213"/>
      <c r="F23" s="213"/>
      <c r="G23" s="93"/>
      <c r="J23" s="93"/>
      <c r="K23" s="94"/>
      <c r="L23" s="312"/>
      <c r="M23" s="312"/>
      <c r="N23" s="312"/>
    </row>
    <row r="24" spans="1:14" ht="21" x14ac:dyDescent="0.35">
      <c r="D24" s="208" t="s">
        <v>115</v>
      </c>
      <c r="E24" s="211"/>
      <c r="F24" s="209"/>
      <c r="G24" s="96"/>
      <c r="J24" s="96"/>
      <c r="K24" s="1"/>
      <c r="L24" s="117"/>
      <c r="M24" s="90"/>
      <c r="N24" s="90"/>
    </row>
    <row r="25" spans="1:14" ht="21" x14ac:dyDescent="0.35">
      <c r="E25" s="210"/>
      <c r="F25" s="94"/>
      <c r="G25" s="94"/>
      <c r="H25" s="116"/>
      <c r="I25" s="116"/>
      <c r="J25" s="116"/>
      <c r="K25" s="116"/>
      <c r="L25" s="311"/>
      <c r="M25" s="311"/>
      <c r="N25" s="311"/>
    </row>
    <row r="26" spans="1:14" ht="21" x14ac:dyDescent="0.35">
      <c r="A26" s="46"/>
      <c r="E26" s="210"/>
      <c r="F26" s="96"/>
      <c r="G26" s="96"/>
      <c r="H26" s="116"/>
      <c r="I26" s="116"/>
      <c r="J26" s="116"/>
      <c r="K26" s="1"/>
      <c r="L26" s="117"/>
      <c r="M26" s="97"/>
      <c r="N26" s="97"/>
    </row>
    <row r="27" spans="1:14" ht="21" x14ac:dyDescent="0.35">
      <c r="A27" s="90"/>
      <c r="B27" s="208" t="s">
        <v>116</v>
      </c>
      <c r="C27" s="209"/>
      <c r="D27" s="208"/>
      <c r="G27" s="1"/>
      <c r="H27" s="208" t="s">
        <v>116</v>
      </c>
      <c r="I27" s="209"/>
      <c r="J27" s="208"/>
      <c r="N27" s="97"/>
    </row>
    <row r="28" spans="1:14" ht="21" x14ac:dyDescent="0.35">
      <c r="A28" s="46"/>
      <c r="B28" s="361" t="s">
        <v>123</v>
      </c>
      <c r="C28" s="361"/>
      <c r="D28" s="361"/>
      <c r="G28" s="116"/>
      <c r="H28" s="361" t="s">
        <v>124</v>
      </c>
      <c r="I28" s="361"/>
      <c r="J28" s="361"/>
      <c r="N28" s="97"/>
    </row>
    <row r="29" spans="1:14" ht="21" x14ac:dyDescent="0.35">
      <c r="B29" s="208" t="s">
        <v>118</v>
      </c>
      <c r="C29" s="211"/>
      <c r="D29" s="209"/>
      <c r="G29" s="116"/>
      <c r="H29" s="208" t="s">
        <v>118</v>
      </c>
      <c r="I29" s="211"/>
      <c r="J29" s="209"/>
      <c r="N29" s="97"/>
    </row>
  </sheetData>
  <mergeCells count="44">
    <mergeCell ref="L22:N22"/>
    <mergeCell ref="L23:N23"/>
    <mergeCell ref="L25:N25"/>
    <mergeCell ref="H28:J28"/>
    <mergeCell ref="B28:D28"/>
    <mergeCell ref="B20:D20"/>
    <mergeCell ref="E20:F20"/>
    <mergeCell ref="A21:D21"/>
    <mergeCell ref="E21:F21"/>
    <mergeCell ref="G21:H21"/>
    <mergeCell ref="B16:G16"/>
    <mergeCell ref="H16:J16"/>
    <mergeCell ref="A17:A19"/>
    <mergeCell ref="B17:G17"/>
    <mergeCell ref="H17:J17"/>
    <mergeCell ref="D19:J19"/>
    <mergeCell ref="H18:J18"/>
    <mergeCell ref="B13:G13"/>
    <mergeCell ref="H13:J13"/>
    <mergeCell ref="B14:G14"/>
    <mergeCell ref="H14:J14"/>
    <mergeCell ref="B15:G15"/>
    <mergeCell ref="H15:J15"/>
    <mergeCell ref="B10:G10"/>
    <mergeCell ref="H10:J10"/>
    <mergeCell ref="B11:G11"/>
    <mergeCell ref="H11:J11"/>
    <mergeCell ref="B12:G12"/>
    <mergeCell ref="H12:J12"/>
    <mergeCell ref="A6:D6"/>
    <mergeCell ref="G6:I6"/>
    <mergeCell ref="J6:K6"/>
    <mergeCell ref="A7:K7"/>
    <mergeCell ref="A8:A9"/>
    <mergeCell ref="B8:G9"/>
    <mergeCell ref="H8:J8"/>
    <mergeCell ref="K8:K9"/>
    <mergeCell ref="H9:J9"/>
    <mergeCell ref="A4:B4"/>
    <mergeCell ref="A1:J1"/>
    <mergeCell ref="A2:C2"/>
    <mergeCell ref="D2:K2"/>
    <mergeCell ref="A3:C3"/>
    <mergeCell ref="I3:K3"/>
  </mergeCells>
  <pageMargins left="0.7" right="0.7" top="0.75" bottom="0.75" header="0.3" footer="0.3"/>
  <pageSetup paperSize="9" orientation="portrait" horizontalDpi="4294967293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34"/>
  <sheetViews>
    <sheetView topLeftCell="A7" workbookViewId="0">
      <selection activeCell="AA23" sqref="AA23"/>
    </sheetView>
  </sheetViews>
  <sheetFormatPr defaultColWidth="10.25" defaultRowHeight="21" x14ac:dyDescent="0.35"/>
  <cols>
    <col min="1" max="1" width="9.125" style="165" customWidth="1"/>
    <col min="2" max="2" width="4.125" style="165" customWidth="1"/>
    <col min="3" max="3" width="7.75" style="165" customWidth="1"/>
    <col min="4" max="4" width="4.125" style="165" customWidth="1"/>
    <col min="5" max="5" width="13.125" style="165" customWidth="1"/>
    <col min="6" max="6" width="6.75" style="165" customWidth="1"/>
    <col min="7" max="7" width="13.125" style="165" customWidth="1"/>
    <col min="8" max="8" width="3.125" style="165" customWidth="1"/>
    <col min="9" max="9" width="12.75" style="165" customWidth="1"/>
    <col min="10" max="10" width="7.625" style="166" customWidth="1"/>
    <col min="11" max="11" width="8" style="165" customWidth="1"/>
    <col min="12" max="12" width="8.25" style="165" customWidth="1"/>
    <col min="13" max="13" width="10.25" style="165" customWidth="1"/>
    <col min="14" max="15" width="10.25" style="165" hidden="1" customWidth="1"/>
    <col min="16" max="16" width="16.375" style="165" hidden="1" customWidth="1"/>
    <col min="17" max="20" width="10.25" style="165" hidden="1" customWidth="1"/>
    <col min="21" max="21" width="23" style="168" hidden="1" customWidth="1"/>
    <col min="22" max="23" width="10.25" style="165" hidden="1" customWidth="1"/>
    <col min="24" max="24" width="23.125" style="165" hidden="1" customWidth="1"/>
    <col min="25" max="25" width="17.75" style="165" hidden="1" customWidth="1"/>
    <col min="26" max="26" width="0.25" style="165" customWidth="1"/>
    <col min="27" max="256" width="10.25" style="165"/>
    <col min="257" max="257" width="9.125" style="165" customWidth="1"/>
    <col min="258" max="258" width="4.125" style="165" customWidth="1"/>
    <col min="259" max="259" width="7.75" style="165" customWidth="1"/>
    <col min="260" max="260" width="4.125" style="165" customWidth="1"/>
    <col min="261" max="261" width="13.125" style="165" customWidth="1"/>
    <col min="262" max="262" width="6.75" style="165" customWidth="1"/>
    <col min="263" max="263" width="13.125" style="165" customWidth="1"/>
    <col min="264" max="264" width="3.125" style="165" customWidth="1"/>
    <col min="265" max="265" width="12.75" style="165" customWidth="1"/>
    <col min="266" max="266" width="7.625" style="165" customWidth="1"/>
    <col min="267" max="267" width="8" style="165" customWidth="1"/>
    <col min="268" max="268" width="8.25" style="165" customWidth="1"/>
    <col min="269" max="269" width="10.25" style="165" customWidth="1"/>
    <col min="270" max="281" width="0" style="165" hidden="1" customWidth="1"/>
    <col min="282" max="282" width="0.25" style="165" customWidth="1"/>
    <col min="283" max="512" width="10.25" style="165"/>
    <col min="513" max="513" width="9.125" style="165" customWidth="1"/>
    <col min="514" max="514" width="4.125" style="165" customWidth="1"/>
    <col min="515" max="515" width="7.75" style="165" customWidth="1"/>
    <col min="516" max="516" width="4.125" style="165" customWidth="1"/>
    <col min="517" max="517" width="13.125" style="165" customWidth="1"/>
    <col min="518" max="518" width="6.75" style="165" customWidth="1"/>
    <col min="519" max="519" width="13.125" style="165" customWidth="1"/>
    <col min="520" max="520" width="3.125" style="165" customWidth="1"/>
    <col min="521" max="521" width="12.75" style="165" customWidth="1"/>
    <col min="522" max="522" width="7.625" style="165" customWidth="1"/>
    <col min="523" max="523" width="8" style="165" customWidth="1"/>
    <col min="524" max="524" width="8.25" style="165" customWidth="1"/>
    <col min="525" max="525" width="10.25" style="165" customWidth="1"/>
    <col min="526" max="537" width="0" style="165" hidden="1" customWidth="1"/>
    <col min="538" max="538" width="0.25" style="165" customWidth="1"/>
    <col min="539" max="768" width="10.25" style="165"/>
    <col min="769" max="769" width="9.125" style="165" customWidth="1"/>
    <col min="770" max="770" width="4.125" style="165" customWidth="1"/>
    <col min="771" max="771" width="7.75" style="165" customWidth="1"/>
    <col min="772" max="772" width="4.125" style="165" customWidth="1"/>
    <col min="773" max="773" width="13.125" style="165" customWidth="1"/>
    <col min="774" max="774" width="6.75" style="165" customWidth="1"/>
    <col min="775" max="775" width="13.125" style="165" customWidth="1"/>
    <col min="776" max="776" width="3.125" style="165" customWidth="1"/>
    <col min="777" max="777" width="12.75" style="165" customWidth="1"/>
    <col min="778" max="778" width="7.625" style="165" customWidth="1"/>
    <col min="779" max="779" width="8" style="165" customWidth="1"/>
    <col min="780" max="780" width="8.25" style="165" customWidth="1"/>
    <col min="781" max="781" width="10.25" style="165" customWidth="1"/>
    <col min="782" max="793" width="0" style="165" hidden="1" customWidth="1"/>
    <col min="794" max="794" width="0.25" style="165" customWidth="1"/>
    <col min="795" max="1024" width="10.25" style="165"/>
    <col min="1025" max="1025" width="9.125" style="165" customWidth="1"/>
    <col min="1026" max="1026" width="4.125" style="165" customWidth="1"/>
    <col min="1027" max="1027" width="7.75" style="165" customWidth="1"/>
    <col min="1028" max="1028" width="4.125" style="165" customWidth="1"/>
    <col min="1029" max="1029" width="13.125" style="165" customWidth="1"/>
    <col min="1030" max="1030" width="6.75" style="165" customWidth="1"/>
    <col min="1031" max="1031" width="13.125" style="165" customWidth="1"/>
    <col min="1032" max="1032" width="3.125" style="165" customWidth="1"/>
    <col min="1033" max="1033" width="12.75" style="165" customWidth="1"/>
    <col min="1034" max="1034" width="7.625" style="165" customWidth="1"/>
    <col min="1035" max="1035" width="8" style="165" customWidth="1"/>
    <col min="1036" max="1036" width="8.25" style="165" customWidth="1"/>
    <col min="1037" max="1037" width="10.25" style="165" customWidth="1"/>
    <col min="1038" max="1049" width="0" style="165" hidden="1" customWidth="1"/>
    <col min="1050" max="1050" width="0.25" style="165" customWidth="1"/>
    <col min="1051" max="1280" width="10.25" style="165"/>
    <col min="1281" max="1281" width="9.125" style="165" customWidth="1"/>
    <col min="1282" max="1282" width="4.125" style="165" customWidth="1"/>
    <col min="1283" max="1283" width="7.75" style="165" customWidth="1"/>
    <col min="1284" max="1284" width="4.125" style="165" customWidth="1"/>
    <col min="1285" max="1285" width="13.125" style="165" customWidth="1"/>
    <col min="1286" max="1286" width="6.75" style="165" customWidth="1"/>
    <col min="1287" max="1287" width="13.125" style="165" customWidth="1"/>
    <col min="1288" max="1288" width="3.125" style="165" customWidth="1"/>
    <col min="1289" max="1289" width="12.75" style="165" customWidth="1"/>
    <col min="1290" max="1290" width="7.625" style="165" customWidth="1"/>
    <col min="1291" max="1291" width="8" style="165" customWidth="1"/>
    <col min="1292" max="1292" width="8.25" style="165" customWidth="1"/>
    <col min="1293" max="1293" width="10.25" style="165" customWidth="1"/>
    <col min="1294" max="1305" width="0" style="165" hidden="1" customWidth="1"/>
    <col min="1306" max="1306" width="0.25" style="165" customWidth="1"/>
    <col min="1307" max="1536" width="10.25" style="165"/>
    <col min="1537" max="1537" width="9.125" style="165" customWidth="1"/>
    <col min="1538" max="1538" width="4.125" style="165" customWidth="1"/>
    <col min="1539" max="1539" width="7.75" style="165" customWidth="1"/>
    <col min="1540" max="1540" width="4.125" style="165" customWidth="1"/>
    <col min="1541" max="1541" width="13.125" style="165" customWidth="1"/>
    <col min="1542" max="1542" width="6.75" style="165" customWidth="1"/>
    <col min="1543" max="1543" width="13.125" style="165" customWidth="1"/>
    <col min="1544" max="1544" width="3.125" style="165" customWidth="1"/>
    <col min="1545" max="1545" width="12.75" style="165" customWidth="1"/>
    <col min="1546" max="1546" width="7.625" style="165" customWidth="1"/>
    <col min="1547" max="1547" width="8" style="165" customWidth="1"/>
    <col min="1548" max="1548" width="8.25" style="165" customWidth="1"/>
    <col min="1549" max="1549" width="10.25" style="165" customWidth="1"/>
    <col min="1550" max="1561" width="0" style="165" hidden="1" customWidth="1"/>
    <col min="1562" max="1562" width="0.25" style="165" customWidth="1"/>
    <col min="1563" max="1792" width="10.25" style="165"/>
    <col min="1793" max="1793" width="9.125" style="165" customWidth="1"/>
    <col min="1794" max="1794" width="4.125" style="165" customWidth="1"/>
    <col min="1795" max="1795" width="7.75" style="165" customWidth="1"/>
    <col min="1796" max="1796" width="4.125" style="165" customWidth="1"/>
    <col min="1797" max="1797" width="13.125" style="165" customWidth="1"/>
    <col min="1798" max="1798" width="6.75" style="165" customWidth="1"/>
    <col min="1799" max="1799" width="13.125" style="165" customWidth="1"/>
    <col min="1800" max="1800" width="3.125" style="165" customWidth="1"/>
    <col min="1801" max="1801" width="12.75" style="165" customWidth="1"/>
    <col min="1802" max="1802" width="7.625" style="165" customWidth="1"/>
    <col min="1803" max="1803" width="8" style="165" customWidth="1"/>
    <col min="1804" max="1804" width="8.25" style="165" customWidth="1"/>
    <col min="1805" max="1805" width="10.25" style="165" customWidth="1"/>
    <col min="1806" max="1817" width="0" style="165" hidden="1" customWidth="1"/>
    <col min="1818" max="1818" width="0.25" style="165" customWidth="1"/>
    <col min="1819" max="2048" width="10.25" style="165"/>
    <col min="2049" max="2049" width="9.125" style="165" customWidth="1"/>
    <col min="2050" max="2050" width="4.125" style="165" customWidth="1"/>
    <col min="2051" max="2051" width="7.75" style="165" customWidth="1"/>
    <col min="2052" max="2052" width="4.125" style="165" customWidth="1"/>
    <col min="2053" max="2053" width="13.125" style="165" customWidth="1"/>
    <col min="2054" max="2054" width="6.75" style="165" customWidth="1"/>
    <col min="2055" max="2055" width="13.125" style="165" customWidth="1"/>
    <col min="2056" max="2056" width="3.125" style="165" customWidth="1"/>
    <col min="2057" max="2057" width="12.75" style="165" customWidth="1"/>
    <col min="2058" max="2058" width="7.625" style="165" customWidth="1"/>
    <col min="2059" max="2059" width="8" style="165" customWidth="1"/>
    <col min="2060" max="2060" width="8.25" style="165" customWidth="1"/>
    <col min="2061" max="2061" width="10.25" style="165" customWidth="1"/>
    <col min="2062" max="2073" width="0" style="165" hidden="1" customWidth="1"/>
    <col min="2074" max="2074" width="0.25" style="165" customWidth="1"/>
    <col min="2075" max="2304" width="10.25" style="165"/>
    <col min="2305" max="2305" width="9.125" style="165" customWidth="1"/>
    <col min="2306" max="2306" width="4.125" style="165" customWidth="1"/>
    <col min="2307" max="2307" width="7.75" style="165" customWidth="1"/>
    <col min="2308" max="2308" width="4.125" style="165" customWidth="1"/>
    <col min="2309" max="2309" width="13.125" style="165" customWidth="1"/>
    <col min="2310" max="2310" width="6.75" style="165" customWidth="1"/>
    <col min="2311" max="2311" width="13.125" style="165" customWidth="1"/>
    <col min="2312" max="2312" width="3.125" style="165" customWidth="1"/>
    <col min="2313" max="2313" width="12.75" style="165" customWidth="1"/>
    <col min="2314" max="2314" width="7.625" style="165" customWidth="1"/>
    <col min="2315" max="2315" width="8" style="165" customWidth="1"/>
    <col min="2316" max="2316" width="8.25" style="165" customWidth="1"/>
    <col min="2317" max="2317" width="10.25" style="165" customWidth="1"/>
    <col min="2318" max="2329" width="0" style="165" hidden="1" customWidth="1"/>
    <col min="2330" max="2330" width="0.25" style="165" customWidth="1"/>
    <col min="2331" max="2560" width="10.25" style="165"/>
    <col min="2561" max="2561" width="9.125" style="165" customWidth="1"/>
    <col min="2562" max="2562" width="4.125" style="165" customWidth="1"/>
    <col min="2563" max="2563" width="7.75" style="165" customWidth="1"/>
    <col min="2564" max="2564" width="4.125" style="165" customWidth="1"/>
    <col min="2565" max="2565" width="13.125" style="165" customWidth="1"/>
    <col min="2566" max="2566" width="6.75" style="165" customWidth="1"/>
    <col min="2567" max="2567" width="13.125" style="165" customWidth="1"/>
    <col min="2568" max="2568" width="3.125" style="165" customWidth="1"/>
    <col min="2569" max="2569" width="12.75" style="165" customWidth="1"/>
    <col min="2570" max="2570" width="7.625" style="165" customWidth="1"/>
    <col min="2571" max="2571" width="8" style="165" customWidth="1"/>
    <col min="2572" max="2572" width="8.25" style="165" customWidth="1"/>
    <col min="2573" max="2573" width="10.25" style="165" customWidth="1"/>
    <col min="2574" max="2585" width="0" style="165" hidden="1" customWidth="1"/>
    <col min="2586" max="2586" width="0.25" style="165" customWidth="1"/>
    <col min="2587" max="2816" width="10.25" style="165"/>
    <col min="2817" max="2817" width="9.125" style="165" customWidth="1"/>
    <col min="2818" max="2818" width="4.125" style="165" customWidth="1"/>
    <col min="2819" max="2819" width="7.75" style="165" customWidth="1"/>
    <col min="2820" max="2820" width="4.125" style="165" customWidth="1"/>
    <col min="2821" max="2821" width="13.125" style="165" customWidth="1"/>
    <col min="2822" max="2822" width="6.75" style="165" customWidth="1"/>
    <col min="2823" max="2823" width="13.125" style="165" customWidth="1"/>
    <col min="2824" max="2824" width="3.125" style="165" customWidth="1"/>
    <col min="2825" max="2825" width="12.75" style="165" customWidth="1"/>
    <col min="2826" max="2826" width="7.625" style="165" customWidth="1"/>
    <col min="2827" max="2827" width="8" style="165" customWidth="1"/>
    <col min="2828" max="2828" width="8.25" style="165" customWidth="1"/>
    <col min="2829" max="2829" width="10.25" style="165" customWidth="1"/>
    <col min="2830" max="2841" width="0" style="165" hidden="1" customWidth="1"/>
    <col min="2842" max="2842" width="0.25" style="165" customWidth="1"/>
    <col min="2843" max="3072" width="10.25" style="165"/>
    <col min="3073" max="3073" width="9.125" style="165" customWidth="1"/>
    <col min="3074" max="3074" width="4.125" style="165" customWidth="1"/>
    <col min="3075" max="3075" width="7.75" style="165" customWidth="1"/>
    <col min="3076" max="3076" width="4.125" style="165" customWidth="1"/>
    <col min="3077" max="3077" width="13.125" style="165" customWidth="1"/>
    <col min="3078" max="3078" width="6.75" style="165" customWidth="1"/>
    <col min="3079" max="3079" width="13.125" style="165" customWidth="1"/>
    <col min="3080" max="3080" width="3.125" style="165" customWidth="1"/>
    <col min="3081" max="3081" width="12.75" style="165" customWidth="1"/>
    <col min="3082" max="3082" width="7.625" style="165" customWidth="1"/>
    <col min="3083" max="3083" width="8" style="165" customWidth="1"/>
    <col min="3084" max="3084" width="8.25" style="165" customWidth="1"/>
    <col min="3085" max="3085" width="10.25" style="165" customWidth="1"/>
    <col min="3086" max="3097" width="0" style="165" hidden="1" customWidth="1"/>
    <col min="3098" max="3098" width="0.25" style="165" customWidth="1"/>
    <col min="3099" max="3328" width="10.25" style="165"/>
    <col min="3329" max="3329" width="9.125" style="165" customWidth="1"/>
    <col min="3330" max="3330" width="4.125" style="165" customWidth="1"/>
    <col min="3331" max="3331" width="7.75" style="165" customWidth="1"/>
    <col min="3332" max="3332" width="4.125" style="165" customWidth="1"/>
    <col min="3333" max="3333" width="13.125" style="165" customWidth="1"/>
    <col min="3334" max="3334" width="6.75" style="165" customWidth="1"/>
    <col min="3335" max="3335" width="13.125" style="165" customWidth="1"/>
    <col min="3336" max="3336" width="3.125" style="165" customWidth="1"/>
    <col min="3337" max="3337" width="12.75" style="165" customWidth="1"/>
    <col min="3338" max="3338" width="7.625" style="165" customWidth="1"/>
    <col min="3339" max="3339" width="8" style="165" customWidth="1"/>
    <col min="3340" max="3340" width="8.25" style="165" customWidth="1"/>
    <col min="3341" max="3341" width="10.25" style="165" customWidth="1"/>
    <col min="3342" max="3353" width="0" style="165" hidden="1" customWidth="1"/>
    <col min="3354" max="3354" width="0.25" style="165" customWidth="1"/>
    <col min="3355" max="3584" width="10.25" style="165"/>
    <col min="3585" max="3585" width="9.125" style="165" customWidth="1"/>
    <col min="3586" max="3586" width="4.125" style="165" customWidth="1"/>
    <col min="3587" max="3587" width="7.75" style="165" customWidth="1"/>
    <col min="3588" max="3588" width="4.125" style="165" customWidth="1"/>
    <col min="3589" max="3589" width="13.125" style="165" customWidth="1"/>
    <col min="3590" max="3590" width="6.75" style="165" customWidth="1"/>
    <col min="3591" max="3591" width="13.125" style="165" customWidth="1"/>
    <col min="3592" max="3592" width="3.125" style="165" customWidth="1"/>
    <col min="3593" max="3593" width="12.75" style="165" customWidth="1"/>
    <col min="3594" max="3594" width="7.625" style="165" customWidth="1"/>
    <col min="3595" max="3595" width="8" style="165" customWidth="1"/>
    <col min="3596" max="3596" width="8.25" style="165" customWidth="1"/>
    <col min="3597" max="3597" width="10.25" style="165" customWidth="1"/>
    <col min="3598" max="3609" width="0" style="165" hidden="1" customWidth="1"/>
    <col min="3610" max="3610" width="0.25" style="165" customWidth="1"/>
    <col min="3611" max="3840" width="10.25" style="165"/>
    <col min="3841" max="3841" width="9.125" style="165" customWidth="1"/>
    <col min="3842" max="3842" width="4.125" style="165" customWidth="1"/>
    <col min="3843" max="3843" width="7.75" style="165" customWidth="1"/>
    <col min="3844" max="3844" width="4.125" style="165" customWidth="1"/>
    <col min="3845" max="3845" width="13.125" style="165" customWidth="1"/>
    <col min="3846" max="3846" width="6.75" style="165" customWidth="1"/>
    <col min="3847" max="3847" width="13.125" style="165" customWidth="1"/>
    <col min="3848" max="3848" width="3.125" style="165" customWidth="1"/>
    <col min="3849" max="3849" width="12.75" style="165" customWidth="1"/>
    <col min="3850" max="3850" width="7.625" style="165" customWidth="1"/>
    <col min="3851" max="3851" width="8" style="165" customWidth="1"/>
    <col min="3852" max="3852" width="8.25" style="165" customWidth="1"/>
    <col min="3853" max="3853" width="10.25" style="165" customWidth="1"/>
    <col min="3854" max="3865" width="0" style="165" hidden="1" customWidth="1"/>
    <col min="3866" max="3866" width="0.25" style="165" customWidth="1"/>
    <col min="3867" max="4096" width="10.25" style="165"/>
    <col min="4097" max="4097" width="9.125" style="165" customWidth="1"/>
    <col min="4098" max="4098" width="4.125" style="165" customWidth="1"/>
    <col min="4099" max="4099" width="7.75" style="165" customWidth="1"/>
    <col min="4100" max="4100" width="4.125" style="165" customWidth="1"/>
    <col min="4101" max="4101" width="13.125" style="165" customWidth="1"/>
    <col min="4102" max="4102" width="6.75" style="165" customWidth="1"/>
    <col min="4103" max="4103" width="13.125" style="165" customWidth="1"/>
    <col min="4104" max="4104" width="3.125" style="165" customWidth="1"/>
    <col min="4105" max="4105" width="12.75" style="165" customWidth="1"/>
    <col min="4106" max="4106" width="7.625" style="165" customWidth="1"/>
    <col min="4107" max="4107" width="8" style="165" customWidth="1"/>
    <col min="4108" max="4108" width="8.25" style="165" customWidth="1"/>
    <col min="4109" max="4109" width="10.25" style="165" customWidth="1"/>
    <col min="4110" max="4121" width="0" style="165" hidden="1" customWidth="1"/>
    <col min="4122" max="4122" width="0.25" style="165" customWidth="1"/>
    <col min="4123" max="4352" width="10.25" style="165"/>
    <col min="4353" max="4353" width="9.125" style="165" customWidth="1"/>
    <col min="4354" max="4354" width="4.125" style="165" customWidth="1"/>
    <col min="4355" max="4355" width="7.75" style="165" customWidth="1"/>
    <col min="4356" max="4356" width="4.125" style="165" customWidth="1"/>
    <col min="4357" max="4357" width="13.125" style="165" customWidth="1"/>
    <col min="4358" max="4358" width="6.75" style="165" customWidth="1"/>
    <col min="4359" max="4359" width="13.125" style="165" customWidth="1"/>
    <col min="4360" max="4360" width="3.125" style="165" customWidth="1"/>
    <col min="4361" max="4361" width="12.75" style="165" customWidth="1"/>
    <col min="4362" max="4362" width="7.625" style="165" customWidth="1"/>
    <col min="4363" max="4363" width="8" style="165" customWidth="1"/>
    <col min="4364" max="4364" width="8.25" style="165" customWidth="1"/>
    <col min="4365" max="4365" width="10.25" style="165" customWidth="1"/>
    <col min="4366" max="4377" width="0" style="165" hidden="1" customWidth="1"/>
    <col min="4378" max="4378" width="0.25" style="165" customWidth="1"/>
    <col min="4379" max="4608" width="10.25" style="165"/>
    <col min="4609" max="4609" width="9.125" style="165" customWidth="1"/>
    <col min="4610" max="4610" width="4.125" style="165" customWidth="1"/>
    <col min="4611" max="4611" width="7.75" style="165" customWidth="1"/>
    <col min="4612" max="4612" width="4.125" style="165" customWidth="1"/>
    <col min="4613" max="4613" width="13.125" style="165" customWidth="1"/>
    <col min="4614" max="4614" width="6.75" style="165" customWidth="1"/>
    <col min="4615" max="4615" width="13.125" style="165" customWidth="1"/>
    <col min="4616" max="4616" width="3.125" style="165" customWidth="1"/>
    <col min="4617" max="4617" width="12.75" style="165" customWidth="1"/>
    <col min="4618" max="4618" width="7.625" style="165" customWidth="1"/>
    <col min="4619" max="4619" width="8" style="165" customWidth="1"/>
    <col min="4620" max="4620" width="8.25" style="165" customWidth="1"/>
    <col min="4621" max="4621" width="10.25" style="165" customWidth="1"/>
    <col min="4622" max="4633" width="0" style="165" hidden="1" customWidth="1"/>
    <col min="4634" max="4634" width="0.25" style="165" customWidth="1"/>
    <col min="4635" max="4864" width="10.25" style="165"/>
    <col min="4865" max="4865" width="9.125" style="165" customWidth="1"/>
    <col min="4866" max="4866" width="4.125" style="165" customWidth="1"/>
    <col min="4867" max="4867" width="7.75" style="165" customWidth="1"/>
    <col min="4868" max="4868" width="4.125" style="165" customWidth="1"/>
    <col min="4869" max="4869" width="13.125" style="165" customWidth="1"/>
    <col min="4870" max="4870" width="6.75" style="165" customWidth="1"/>
    <col min="4871" max="4871" width="13.125" style="165" customWidth="1"/>
    <col min="4872" max="4872" width="3.125" style="165" customWidth="1"/>
    <col min="4873" max="4873" width="12.75" style="165" customWidth="1"/>
    <col min="4874" max="4874" width="7.625" style="165" customWidth="1"/>
    <col min="4875" max="4875" width="8" style="165" customWidth="1"/>
    <col min="4876" max="4876" width="8.25" style="165" customWidth="1"/>
    <col min="4877" max="4877" width="10.25" style="165" customWidth="1"/>
    <col min="4878" max="4889" width="0" style="165" hidden="1" customWidth="1"/>
    <col min="4890" max="4890" width="0.25" style="165" customWidth="1"/>
    <col min="4891" max="5120" width="10.25" style="165"/>
    <col min="5121" max="5121" width="9.125" style="165" customWidth="1"/>
    <col min="5122" max="5122" width="4.125" style="165" customWidth="1"/>
    <col min="5123" max="5123" width="7.75" style="165" customWidth="1"/>
    <col min="5124" max="5124" width="4.125" style="165" customWidth="1"/>
    <col min="5125" max="5125" width="13.125" style="165" customWidth="1"/>
    <col min="5126" max="5126" width="6.75" style="165" customWidth="1"/>
    <col min="5127" max="5127" width="13.125" style="165" customWidth="1"/>
    <col min="5128" max="5128" width="3.125" style="165" customWidth="1"/>
    <col min="5129" max="5129" width="12.75" style="165" customWidth="1"/>
    <col min="5130" max="5130" width="7.625" style="165" customWidth="1"/>
    <col min="5131" max="5131" width="8" style="165" customWidth="1"/>
    <col min="5132" max="5132" width="8.25" style="165" customWidth="1"/>
    <col min="5133" max="5133" width="10.25" style="165" customWidth="1"/>
    <col min="5134" max="5145" width="0" style="165" hidden="1" customWidth="1"/>
    <col min="5146" max="5146" width="0.25" style="165" customWidth="1"/>
    <col min="5147" max="5376" width="10.25" style="165"/>
    <col min="5377" max="5377" width="9.125" style="165" customWidth="1"/>
    <col min="5378" max="5378" width="4.125" style="165" customWidth="1"/>
    <col min="5379" max="5379" width="7.75" style="165" customWidth="1"/>
    <col min="5380" max="5380" width="4.125" style="165" customWidth="1"/>
    <col min="5381" max="5381" width="13.125" style="165" customWidth="1"/>
    <col min="5382" max="5382" width="6.75" style="165" customWidth="1"/>
    <col min="5383" max="5383" width="13.125" style="165" customWidth="1"/>
    <col min="5384" max="5384" width="3.125" style="165" customWidth="1"/>
    <col min="5385" max="5385" width="12.75" style="165" customWidth="1"/>
    <col min="5386" max="5386" width="7.625" style="165" customWidth="1"/>
    <col min="5387" max="5387" width="8" style="165" customWidth="1"/>
    <col min="5388" max="5388" width="8.25" style="165" customWidth="1"/>
    <col min="5389" max="5389" width="10.25" style="165" customWidth="1"/>
    <col min="5390" max="5401" width="0" style="165" hidden="1" customWidth="1"/>
    <col min="5402" max="5402" width="0.25" style="165" customWidth="1"/>
    <col min="5403" max="5632" width="10.25" style="165"/>
    <col min="5633" max="5633" width="9.125" style="165" customWidth="1"/>
    <col min="5634" max="5634" width="4.125" style="165" customWidth="1"/>
    <col min="5635" max="5635" width="7.75" style="165" customWidth="1"/>
    <col min="5636" max="5636" width="4.125" style="165" customWidth="1"/>
    <col min="5637" max="5637" width="13.125" style="165" customWidth="1"/>
    <col min="5638" max="5638" width="6.75" style="165" customWidth="1"/>
    <col min="5639" max="5639" width="13.125" style="165" customWidth="1"/>
    <col min="5640" max="5640" width="3.125" style="165" customWidth="1"/>
    <col min="5641" max="5641" width="12.75" style="165" customWidth="1"/>
    <col min="5642" max="5642" width="7.625" style="165" customWidth="1"/>
    <col min="5643" max="5643" width="8" style="165" customWidth="1"/>
    <col min="5644" max="5644" width="8.25" style="165" customWidth="1"/>
    <col min="5645" max="5645" width="10.25" style="165" customWidth="1"/>
    <col min="5646" max="5657" width="0" style="165" hidden="1" customWidth="1"/>
    <col min="5658" max="5658" width="0.25" style="165" customWidth="1"/>
    <col min="5659" max="5888" width="10.25" style="165"/>
    <col min="5889" max="5889" width="9.125" style="165" customWidth="1"/>
    <col min="5890" max="5890" width="4.125" style="165" customWidth="1"/>
    <col min="5891" max="5891" width="7.75" style="165" customWidth="1"/>
    <col min="5892" max="5892" width="4.125" style="165" customWidth="1"/>
    <col min="5893" max="5893" width="13.125" style="165" customWidth="1"/>
    <col min="5894" max="5894" width="6.75" style="165" customWidth="1"/>
    <col min="5895" max="5895" width="13.125" style="165" customWidth="1"/>
    <col min="5896" max="5896" width="3.125" style="165" customWidth="1"/>
    <col min="5897" max="5897" width="12.75" style="165" customWidth="1"/>
    <col min="5898" max="5898" width="7.625" style="165" customWidth="1"/>
    <col min="5899" max="5899" width="8" style="165" customWidth="1"/>
    <col min="5900" max="5900" width="8.25" style="165" customWidth="1"/>
    <col min="5901" max="5901" width="10.25" style="165" customWidth="1"/>
    <col min="5902" max="5913" width="0" style="165" hidden="1" customWidth="1"/>
    <col min="5914" max="5914" width="0.25" style="165" customWidth="1"/>
    <col min="5915" max="6144" width="10.25" style="165"/>
    <col min="6145" max="6145" width="9.125" style="165" customWidth="1"/>
    <col min="6146" max="6146" width="4.125" style="165" customWidth="1"/>
    <col min="6147" max="6147" width="7.75" style="165" customWidth="1"/>
    <col min="6148" max="6148" width="4.125" style="165" customWidth="1"/>
    <col min="6149" max="6149" width="13.125" style="165" customWidth="1"/>
    <col min="6150" max="6150" width="6.75" style="165" customWidth="1"/>
    <col min="6151" max="6151" width="13.125" style="165" customWidth="1"/>
    <col min="6152" max="6152" width="3.125" style="165" customWidth="1"/>
    <col min="6153" max="6153" width="12.75" style="165" customWidth="1"/>
    <col min="6154" max="6154" width="7.625" style="165" customWidth="1"/>
    <col min="6155" max="6155" width="8" style="165" customWidth="1"/>
    <col min="6156" max="6156" width="8.25" style="165" customWidth="1"/>
    <col min="6157" max="6157" width="10.25" style="165" customWidth="1"/>
    <col min="6158" max="6169" width="0" style="165" hidden="1" customWidth="1"/>
    <col min="6170" max="6170" width="0.25" style="165" customWidth="1"/>
    <col min="6171" max="6400" width="10.25" style="165"/>
    <col min="6401" max="6401" width="9.125" style="165" customWidth="1"/>
    <col min="6402" max="6402" width="4.125" style="165" customWidth="1"/>
    <col min="6403" max="6403" width="7.75" style="165" customWidth="1"/>
    <col min="6404" max="6404" width="4.125" style="165" customWidth="1"/>
    <col min="6405" max="6405" width="13.125" style="165" customWidth="1"/>
    <col min="6406" max="6406" width="6.75" style="165" customWidth="1"/>
    <col min="6407" max="6407" width="13.125" style="165" customWidth="1"/>
    <col min="6408" max="6408" width="3.125" style="165" customWidth="1"/>
    <col min="6409" max="6409" width="12.75" style="165" customWidth="1"/>
    <col min="6410" max="6410" width="7.625" style="165" customWidth="1"/>
    <col min="6411" max="6411" width="8" style="165" customWidth="1"/>
    <col min="6412" max="6412" width="8.25" style="165" customWidth="1"/>
    <col min="6413" max="6413" width="10.25" style="165" customWidth="1"/>
    <col min="6414" max="6425" width="0" style="165" hidden="1" customWidth="1"/>
    <col min="6426" max="6426" width="0.25" style="165" customWidth="1"/>
    <col min="6427" max="6656" width="10.25" style="165"/>
    <col min="6657" max="6657" width="9.125" style="165" customWidth="1"/>
    <col min="6658" max="6658" width="4.125" style="165" customWidth="1"/>
    <col min="6659" max="6659" width="7.75" style="165" customWidth="1"/>
    <col min="6660" max="6660" width="4.125" style="165" customWidth="1"/>
    <col min="6661" max="6661" width="13.125" style="165" customWidth="1"/>
    <col min="6662" max="6662" width="6.75" style="165" customWidth="1"/>
    <col min="6663" max="6663" width="13.125" style="165" customWidth="1"/>
    <col min="6664" max="6664" width="3.125" style="165" customWidth="1"/>
    <col min="6665" max="6665" width="12.75" style="165" customWidth="1"/>
    <col min="6666" max="6666" width="7.625" style="165" customWidth="1"/>
    <col min="6667" max="6667" width="8" style="165" customWidth="1"/>
    <col min="6668" max="6668" width="8.25" style="165" customWidth="1"/>
    <col min="6669" max="6669" width="10.25" style="165" customWidth="1"/>
    <col min="6670" max="6681" width="0" style="165" hidden="1" customWidth="1"/>
    <col min="6682" max="6682" width="0.25" style="165" customWidth="1"/>
    <col min="6683" max="6912" width="10.25" style="165"/>
    <col min="6913" max="6913" width="9.125" style="165" customWidth="1"/>
    <col min="6914" max="6914" width="4.125" style="165" customWidth="1"/>
    <col min="6915" max="6915" width="7.75" style="165" customWidth="1"/>
    <col min="6916" max="6916" width="4.125" style="165" customWidth="1"/>
    <col min="6917" max="6917" width="13.125" style="165" customWidth="1"/>
    <col min="6918" max="6918" width="6.75" style="165" customWidth="1"/>
    <col min="6919" max="6919" width="13.125" style="165" customWidth="1"/>
    <col min="6920" max="6920" width="3.125" style="165" customWidth="1"/>
    <col min="6921" max="6921" width="12.75" style="165" customWidth="1"/>
    <col min="6922" max="6922" width="7.625" style="165" customWidth="1"/>
    <col min="6923" max="6923" width="8" style="165" customWidth="1"/>
    <col min="6924" max="6924" width="8.25" style="165" customWidth="1"/>
    <col min="6925" max="6925" width="10.25" style="165" customWidth="1"/>
    <col min="6926" max="6937" width="0" style="165" hidden="1" customWidth="1"/>
    <col min="6938" max="6938" width="0.25" style="165" customWidth="1"/>
    <col min="6939" max="7168" width="10.25" style="165"/>
    <col min="7169" max="7169" width="9.125" style="165" customWidth="1"/>
    <col min="7170" max="7170" width="4.125" style="165" customWidth="1"/>
    <col min="7171" max="7171" width="7.75" style="165" customWidth="1"/>
    <col min="7172" max="7172" width="4.125" style="165" customWidth="1"/>
    <col min="7173" max="7173" width="13.125" style="165" customWidth="1"/>
    <col min="7174" max="7174" width="6.75" style="165" customWidth="1"/>
    <col min="7175" max="7175" width="13.125" style="165" customWidth="1"/>
    <col min="7176" max="7176" width="3.125" style="165" customWidth="1"/>
    <col min="7177" max="7177" width="12.75" style="165" customWidth="1"/>
    <col min="7178" max="7178" width="7.625" style="165" customWidth="1"/>
    <col min="7179" max="7179" width="8" style="165" customWidth="1"/>
    <col min="7180" max="7180" width="8.25" style="165" customWidth="1"/>
    <col min="7181" max="7181" width="10.25" style="165" customWidth="1"/>
    <col min="7182" max="7193" width="0" style="165" hidden="1" customWidth="1"/>
    <col min="7194" max="7194" width="0.25" style="165" customWidth="1"/>
    <col min="7195" max="7424" width="10.25" style="165"/>
    <col min="7425" max="7425" width="9.125" style="165" customWidth="1"/>
    <col min="7426" max="7426" width="4.125" style="165" customWidth="1"/>
    <col min="7427" max="7427" width="7.75" style="165" customWidth="1"/>
    <col min="7428" max="7428" width="4.125" style="165" customWidth="1"/>
    <col min="7429" max="7429" width="13.125" style="165" customWidth="1"/>
    <col min="7430" max="7430" width="6.75" style="165" customWidth="1"/>
    <col min="7431" max="7431" width="13.125" style="165" customWidth="1"/>
    <col min="7432" max="7432" width="3.125" style="165" customWidth="1"/>
    <col min="7433" max="7433" width="12.75" style="165" customWidth="1"/>
    <col min="7434" max="7434" width="7.625" style="165" customWidth="1"/>
    <col min="7435" max="7435" width="8" style="165" customWidth="1"/>
    <col min="7436" max="7436" width="8.25" style="165" customWidth="1"/>
    <col min="7437" max="7437" width="10.25" style="165" customWidth="1"/>
    <col min="7438" max="7449" width="0" style="165" hidden="1" customWidth="1"/>
    <col min="7450" max="7450" width="0.25" style="165" customWidth="1"/>
    <col min="7451" max="7680" width="10.25" style="165"/>
    <col min="7681" max="7681" width="9.125" style="165" customWidth="1"/>
    <col min="7682" max="7682" width="4.125" style="165" customWidth="1"/>
    <col min="7683" max="7683" width="7.75" style="165" customWidth="1"/>
    <col min="7684" max="7684" width="4.125" style="165" customWidth="1"/>
    <col min="7685" max="7685" width="13.125" style="165" customWidth="1"/>
    <col min="7686" max="7686" width="6.75" style="165" customWidth="1"/>
    <col min="7687" max="7687" width="13.125" style="165" customWidth="1"/>
    <col min="7688" max="7688" width="3.125" style="165" customWidth="1"/>
    <col min="7689" max="7689" width="12.75" style="165" customWidth="1"/>
    <col min="7690" max="7690" width="7.625" style="165" customWidth="1"/>
    <col min="7691" max="7691" width="8" style="165" customWidth="1"/>
    <col min="7692" max="7692" width="8.25" style="165" customWidth="1"/>
    <col min="7693" max="7693" width="10.25" style="165" customWidth="1"/>
    <col min="7694" max="7705" width="0" style="165" hidden="1" customWidth="1"/>
    <col min="7706" max="7706" width="0.25" style="165" customWidth="1"/>
    <col min="7707" max="7936" width="10.25" style="165"/>
    <col min="7937" max="7937" width="9.125" style="165" customWidth="1"/>
    <col min="7938" max="7938" width="4.125" style="165" customWidth="1"/>
    <col min="7939" max="7939" width="7.75" style="165" customWidth="1"/>
    <col min="7940" max="7940" width="4.125" style="165" customWidth="1"/>
    <col min="7941" max="7941" width="13.125" style="165" customWidth="1"/>
    <col min="7942" max="7942" width="6.75" style="165" customWidth="1"/>
    <col min="7943" max="7943" width="13.125" style="165" customWidth="1"/>
    <col min="7944" max="7944" width="3.125" style="165" customWidth="1"/>
    <col min="7945" max="7945" width="12.75" style="165" customWidth="1"/>
    <col min="7946" max="7946" width="7.625" style="165" customWidth="1"/>
    <col min="7947" max="7947" width="8" style="165" customWidth="1"/>
    <col min="7948" max="7948" width="8.25" style="165" customWidth="1"/>
    <col min="7949" max="7949" width="10.25" style="165" customWidth="1"/>
    <col min="7950" max="7961" width="0" style="165" hidden="1" customWidth="1"/>
    <col min="7962" max="7962" width="0.25" style="165" customWidth="1"/>
    <col min="7963" max="8192" width="10.25" style="165"/>
    <col min="8193" max="8193" width="9.125" style="165" customWidth="1"/>
    <col min="8194" max="8194" width="4.125" style="165" customWidth="1"/>
    <col min="8195" max="8195" width="7.75" style="165" customWidth="1"/>
    <col min="8196" max="8196" width="4.125" style="165" customWidth="1"/>
    <col min="8197" max="8197" width="13.125" style="165" customWidth="1"/>
    <col min="8198" max="8198" width="6.75" style="165" customWidth="1"/>
    <col min="8199" max="8199" width="13.125" style="165" customWidth="1"/>
    <col min="8200" max="8200" width="3.125" style="165" customWidth="1"/>
    <col min="8201" max="8201" width="12.75" style="165" customWidth="1"/>
    <col min="8202" max="8202" width="7.625" style="165" customWidth="1"/>
    <col min="8203" max="8203" width="8" style="165" customWidth="1"/>
    <col min="8204" max="8204" width="8.25" style="165" customWidth="1"/>
    <col min="8205" max="8205" width="10.25" style="165" customWidth="1"/>
    <col min="8206" max="8217" width="0" style="165" hidden="1" customWidth="1"/>
    <col min="8218" max="8218" width="0.25" style="165" customWidth="1"/>
    <col min="8219" max="8448" width="10.25" style="165"/>
    <col min="8449" max="8449" width="9.125" style="165" customWidth="1"/>
    <col min="8450" max="8450" width="4.125" style="165" customWidth="1"/>
    <col min="8451" max="8451" width="7.75" style="165" customWidth="1"/>
    <col min="8452" max="8452" width="4.125" style="165" customWidth="1"/>
    <col min="8453" max="8453" width="13.125" style="165" customWidth="1"/>
    <col min="8454" max="8454" width="6.75" style="165" customWidth="1"/>
    <col min="8455" max="8455" width="13.125" style="165" customWidth="1"/>
    <col min="8456" max="8456" width="3.125" style="165" customWidth="1"/>
    <col min="8457" max="8457" width="12.75" style="165" customWidth="1"/>
    <col min="8458" max="8458" width="7.625" style="165" customWidth="1"/>
    <col min="8459" max="8459" width="8" style="165" customWidth="1"/>
    <col min="8460" max="8460" width="8.25" style="165" customWidth="1"/>
    <col min="8461" max="8461" width="10.25" style="165" customWidth="1"/>
    <col min="8462" max="8473" width="0" style="165" hidden="1" customWidth="1"/>
    <col min="8474" max="8474" width="0.25" style="165" customWidth="1"/>
    <col min="8475" max="8704" width="10.25" style="165"/>
    <col min="8705" max="8705" width="9.125" style="165" customWidth="1"/>
    <col min="8706" max="8706" width="4.125" style="165" customWidth="1"/>
    <col min="8707" max="8707" width="7.75" style="165" customWidth="1"/>
    <col min="8708" max="8708" width="4.125" style="165" customWidth="1"/>
    <col min="8709" max="8709" width="13.125" style="165" customWidth="1"/>
    <col min="8710" max="8710" width="6.75" style="165" customWidth="1"/>
    <col min="8711" max="8711" width="13.125" style="165" customWidth="1"/>
    <col min="8712" max="8712" width="3.125" style="165" customWidth="1"/>
    <col min="8713" max="8713" width="12.75" style="165" customWidth="1"/>
    <col min="8714" max="8714" width="7.625" style="165" customWidth="1"/>
    <col min="8715" max="8715" width="8" style="165" customWidth="1"/>
    <col min="8716" max="8716" width="8.25" style="165" customWidth="1"/>
    <col min="8717" max="8717" width="10.25" style="165" customWidth="1"/>
    <col min="8718" max="8729" width="0" style="165" hidden="1" customWidth="1"/>
    <col min="8730" max="8730" width="0.25" style="165" customWidth="1"/>
    <col min="8731" max="8960" width="10.25" style="165"/>
    <col min="8961" max="8961" width="9.125" style="165" customWidth="1"/>
    <col min="8962" max="8962" width="4.125" style="165" customWidth="1"/>
    <col min="8963" max="8963" width="7.75" style="165" customWidth="1"/>
    <col min="8964" max="8964" width="4.125" style="165" customWidth="1"/>
    <col min="8965" max="8965" width="13.125" style="165" customWidth="1"/>
    <col min="8966" max="8966" width="6.75" style="165" customWidth="1"/>
    <col min="8967" max="8967" width="13.125" style="165" customWidth="1"/>
    <col min="8968" max="8968" width="3.125" style="165" customWidth="1"/>
    <col min="8969" max="8969" width="12.75" style="165" customWidth="1"/>
    <col min="8970" max="8970" width="7.625" style="165" customWidth="1"/>
    <col min="8971" max="8971" width="8" style="165" customWidth="1"/>
    <col min="8972" max="8972" width="8.25" style="165" customWidth="1"/>
    <col min="8973" max="8973" width="10.25" style="165" customWidth="1"/>
    <col min="8974" max="8985" width="0" style="165" hidden="1" customWidth="1"/>
    <col min="8986" max="8986" width="0.25" style="165" customWidth="1"/>
    <col min="8987" max="9216" width="10.25" style="165"/>
    <col min="9217" max="9217" width="9.125" style="165" customWidth="1"/>
    <col min="9218" max="9218" width="4.125" style="165" customWidth="1"/>
    <col min="9219" max="9219" width="7.75" style="165" customWidth="1"/>
    <col min="9220" max="9220" width="4.125" style="165" customWidth="1"/>
    <col min="9221" max="9221" width="13.125" style="165" customWidth="1"/>
    <col min="9222" max="9222" width="6.75" style="165" customWidth="1"/>
    <col min="9223" max="9223" width="13.125" style="165" customWidth="1"/>
    <col min="9224" max="9224" width="3.125" style="165" customWidth="1"/>
    <col min="9225" max="9225" width="12.75" style="165" customWidth="1"/>
    <col min="9226" max="9226" width="7.625" style="165" customWidth="1"/>
    <col min="9227" max="9227" width="8" style="165" customWidth="1"/>
    <col min="9228" max="9228" width="8.25" style="165" customWidth="1"/>
    <col min="9229" max="9229" width="10.25" style="165" customWidth="1"/>
    <col min="9230" max="9241" width="0" style="165" hidden="1" customWidth="1"/>
    <col min="9242" max="9242" width="0.25" style="165" customWidth="1"/>
    <col min="9243" max="9472" width="10.25" style="165"/>
    <col min="9473" max="9473" width="9.125" style="165" customWidth="1"/>
    <col min="9474" max="9474" width="4.125" style="165" customWidth="1"/>
    <col min="9475" max="9475" width="7.75" style="165" customWidth="1"/>
    <col min="9476" max="9476" width="4.125" style="165" customWidth="1"/>
    <col min="9477" max="9477" width="13.125" style="165" customWidth="1"/>
    <col min="9478" max="9478" width="6.75" style="165" customWidth="1"/>
    <col min="9479" max="9479" width="13.125" style="165" customWidth="1"/>
    <col min="9480" max="9480" width="3.125" style="165" customWidth="1"/>
    <col min="9481" max="9481" width="12.75" style="165" customWidth="1"/>
    <col min="9482" max="9482" width="7.625" style="165" customWidth="1"/>
    <col min="9483" max="9483" width="8" style="165" customWidth="1"/>
    <col min="9484" max="9484" width="8.25" style="165" customWidth="1"/>
    <col min="9485" max="9485" width="10.25" style="165" customWidth="1"/>
    <col min="9486" max="9497" width="0" style="165" hidden="1" customWidth="1"/>
    <col min="9498" max="9498" width="0.25" style="165" customWidth="1"/>
    <col min="9499" max="9728" width="10.25" style="165"/>
    <col min="9729" max="9729" width="9.125" style="165" customWidth="1"/>
    <col min="9730" max="9730" width="4.125" style="165" customWidth="1"/>
    <col min="9731" max="9731" width="7.75" style="165" customWidth="1"/>
    <col min="9732" max="9732" width="4.125" style="165" customWidth="1"/>
    <col min="9733" max="9733" width="13.125" style="165" customWidth="1"/>
    <col min="9734" max="9734" width="6.75" style="165" customWidth="1"/>
    <col min="9735" max="9735" width="13.125" style="165" customWidth="1"/>
    <col min="9736" max="9736" width="3.125" style="165" customWidth="1"/>
    <col min="9737" max="9737" width="12.75" style="165" customWidth="1"/>
    <col min="9738" max="9738" width="7.625" style="165" customWidth="1"/>
    <col min="9739" max="9739" width="8" style="165" customWidth="1"/>
    <col min="9740" max="9740" width="8.25" style="165" customWidth="1"/>
    <col min="9741" max="9741" width="10.25" style="165" customWidth="1"/>
    <col min="9742" max="9753" width="0" style="165" hidden="1" customWidth="1"/>
    <col min="9754" max="9754" width="0.25" style="165" customWidth="1"/>
    <col min="9755" max="9984" width="10.25" style="165"/>
    <col min="9985" max="9985" width="9.125" style="165" customWidth="1"/>
    <col min="9986" max="9986" width="4.125" style="165" customWidth="1"/>
    <col min="9987" max="9987" width="7.75" style="165" customWidth="1"/>
    <col min="9988" max="9988" width="4.125" style="165" customWidth="1"/>
    <col min="9989" max="9989" width="13.125" style="165" customWidth="1"/>
    <col min="9990" max="9990" width="6.75" style="165" customWidth="1"/>
    <col min="9991" max="9991" width="13.125" style="165" customWidth="1"/>
    <col min="9992" max="9992" width="3.125" style="165" customWidth="1"/>
    <col min="9993" max="9993" width="12.75" style="165" customWidth="1"/>
    <col min="9994" max="9994" width="7.625" style="165" customWidth="1"/>
    <col min="9995" max="9995" width="8" style="165" customWidth="1"/>
    <col min="9996" max="9996" width="8.25" style="165" customWidth="1"/>
    <col min="9997" max="9997" width="10.25" style="165" customWidth="1"/>
    <col min="9998" max="10009" width="0" style="165" hidden="1" customWidth="1"/>
    <col min="10010" max="10010" width="0.25" style="165" customWidth="1"/>
    <col min="10011" max="10240" width="10.25" style="165"/>
    <col min="10241" max="10241" width="9.125" style="165" customWidth="1"/>
    <col min="10242" max="10242" width="4.125" style="165" customWidth="1"/>
    <col min="10243" max="10243" width="7.75" style="165" customWidth="1"/>
    <col min="10244" max="10244" width="4.125" style="165" customWidth="1"/>
    <col min="10245" max="10245" width="13.125" style="165" customWidth="1"/>
    <col min="10246" max="10246" width="6.75" style="165" customWidth="1"/>
    <col min="10247" max="10247" width="13.125" style="165" customWidth="1"/>
    <col min="10248" max="10248" width="3.125" style="165" customWidth="1"/>
    <col min="10249" max="10249" width="12.75" style="165" customWidth="1"/>
    <col min="10250" max="10250" width="7.625" style="165" customWidth="1"/>
    <col min="10251" max="10251" width="8" style="165" customWidth="1"/>
    <col min="10252" max="10252" width="8.25" style="165" customWidth="1"/>
    <col min="10253" max="10253" width="10.25" style="165" customWidth="1"/>
    <col min="10254" max="10265" width="0" style="165" hidden="1" customWidth="1"/>
    <col min="10266" max="10266" width="0.25" style="165" customWidth="1"/>
    <col min="10267" max="10496" width="10.25" style="165"/>
    <col min="10497" max="10497" width="9.125" style="165" customWidth="1"/>
    <col min="10498" max="10498" width="4.125" style="165" customWidth="1"/>
    <col min="10499" max="10499" width="7.75" style="165" customWidth="1"/>
    <col min="10500" max="10500" width="4.125" style="165" customWidth="1"/>
    <col min="10501" max="10501" width="13.125" style="165" customWidth="1"/>
    <col min="10502" max="10502" width="6.75" style="165" customWidth="1"/>
    <col min="10503" max="10503" width="13.125" style="165" customWidth="1"/>
    <col min="10504" max="10504" width="3.125" style="165" customWidth="1"/>
    <col min="10505" max="10505" width="12.75" style="165" customWidth="1"/>
    <col min="10506" max="10506" width="7.625" style="165" customWidth="1"/>
    <col min="10507" max="10507" width="8" style="165" customWidth="1"/>
    <col min="10508" max="10508" width="8.25" style="165" customWidth="1"/>
    <col min="10509" max="10509" width="10.25" style="165" customWidth="1"/>
    <col min="10510" max="10521" width="0" style="165" hidden="1" customWidth="1"/>
    <col min="10522" max="10522" width="0.25" style="165" customWidth="1"/>
    <col min="10523" max="10752" width="10.25" style="165"/>
    <col min="10753" max="10753" width="9.125" style="165" customWidth="1"/>
    <col min="10754" max="10754" width="4.125" style="165" customWidth="1"/>
    <col min="10755" max="10755" width="7.75" style="165" customWidth="1"/>
    <col min="10756" max="10756" width="4.125" style="165" customWidth="1"/>
    <col min="10757" max="10757" width="13.125" style="165" customWidth="1"/>
    <col min="10758" max="10758" width="6.75" style="165" customWidth="1"/>
    <col min="10759" max="10759" width="13.125" style="165" customWidth="1"/>
    <col min="10760" max="10760" width="3.125" style="165" customWidth="1"/>
    <col min="10761" max="10761" width="12.75" style="165" customWidth="1"/>
    <col min="10762" max="10762" width="7.625" style="165" customWidth="1"/>
    <col min="10763" max="10763" width="8" style="165" customWidth="1"/>
    <col min="10764" max="10764" width="8.25" style="165" customWidth="1"/>
    <col min="10765" max="10765" width="10.25" style="165" customWidth="1"/>
    <col min="10766" max="10777" width="0" style="165" hidden="1" customWidth="1"/>
    <col min="10778" max="10778" width="0.25" style="165" customWidth="1"/>
    <col min="10779" max="11008" width="10.25" style="165"/>
    <col min="11009" max="11009" width="9.125" style="165" customWidth="1"/>
    <col min="11010" max="11010" width="4.125" style="165" customWidth="1"/>
    <col min="11011" max="11011" width="7.75" style="165" customWidth="1"/>
    <col min="11012" max="11012" width="4.125" style="165" customWidth="1"/>
    <col min="11013" max="11013" width="13.125" style="165" customWidth="1"/>
    <col min="11014" max="11014" width="6.75" style="165" customWidth="1"/>
    <col min="11015" max="11015" width="13.125" style="165" customWidth="1"/>
    <col min="11016" max="11016" width="3.125" style="165" customWidth="1"/>
    <col min="11017" max="11017" width="12.75" style="165" customWidth="1"/>
    <col min="11018" max="11018" width="7.625" style="165" customWidth="1"/>
    <col min="11019" max="11019" width="8" style="165" customWidth="1"/>
    <col min="11020" max="11020" width="8.25" style="165" customWidth="1"/>
    <col min="11021" max="11021" width="10.25" style="165" customWidth="1"/>
    <col min="11022" max="11033" width="0" style="165" hidden="1" customWidth="1"/>
    <col min="11034" max="11034" width="0.25" style="165" customWidth="1"/>
    <col min="11035" max="11264" width="10.25" style="165"/>
    <col min="11265" max="11265" width="9.125" style="165" customWidth="1"/>
    <col min="11266" max="11266" width="4.125" style="165" customWidth="1"/>
    <col min="11267" max="11267" width="7.75" style="165" customWidth="1"/>
    <col min="11268" max="11268" width="4.125" style="165" customWidth="1"/>
    <col min="11269" max="11269" width="13.125" style="165" customWidth="1"/>
    <col min="11270" max="11270" width="6.75" style="165" customWidth="1"/>
    <col min="11271" max="11271" width="13.125" style="165" customWidth="1"/>
    <col min="11272" max="11272" width="3.125" style="165" customWidth="1"/>
    <col min="11273" max="11273" width="12.75" style="165" customWidth="1"/>
    <col min="11274" max="11274" width="7.625" style="165" customWidth="1"/>
    <col min="11275" max="11275" width="8" style="165" customWidth="1"/>
    <col min="11276" max="11276" width="8.25" style="165" customWidth="1"/>
    <col min="11277" max="11277" width="10.25" style="165" customWidth="1"/>
    <col min="11278" max="11289" width="0" style="165" hidden="1" customWidth="1"/>
    <col min="11290" max="11290" width="0.25" style="165" customWidth="1"/>
    <col min="11291" max="11520" width="10.25" style="165"/>
    <col min="11521" max="11521" width="9.125" style="165" customWidth="1"/>
    <col min="11522" max="11522" width="4.125" style="165" customWidth="1"/>
    <col min="11523" max="11523" width="7.75" style="165" customWidth="1"/>
    <col min="11524" max="11524" width="4.125" style="165" customWidth="1"/>
    <col min="11525" max="11525" width="13.125" style="165" customWidth="1"/>
    <col min="11526" max="11526" width="6.75" style="165" customWidth="1"/>
    <col min="11527" max="11527" width="13.125" style="165" customWidth="1"/>
    <col min="11528" max="11528" width="3.125" style="165" customWidth="1"/>
    <col min="11529" max="11529" width="12.75" style="165" customWidth="1"/>
    <col min="11530" max="11530" width="7.625" style="165" customWidth="1"/>
    <col min="11531" max="11531" width="8" style="165" customWidth="1"/>
    <col min="11532" max="11532" width="8.25" style="165" customWidth="1"/>
    <col min="11533" max="11533" width="10.25" style="165" customWidth="1"/>
    <col min="11534" max="11545" width="0" style="165" hidden="1" customWidth="1"/>
    <col min="11546" max="11546" width="0.25" style="165" customWidth="1"/>
    <col min="11547" max="11776" width="10.25" style="165"/>
    <col min="11777" max="11777" width="9.125" style="165" customWidth="1"/>
    <col min="11778" max="11778" width="4.125" style="165" customWidth="1"/>
    <col min="11779" max="11779" width="7.75" style="165" customWidth="1"/>
    <col min="11780" max="11780" width="4.125" style="165" customWidth="1"/>
    <col min="11781" max="11781" width="13.125" style="165" customWidth="1"/>
    <col min="11782" max="11782" width="6.75" style="165" customWidth="1"/>
    <col min="11783" max="11783" width="13.125" style="165" customWidth="1"/>
    <col min="11784" max="11784" width="3.125" style="165" customWidth="1"/>
    <col min="11785" max="11785" width="12.75" style="165" customWidth="1"/>
    <col min="11786" max="11786" width="7.625" style="165" customWidth="1"/>
    <col min="11787" max="11787" width="8" style="165" customWidth="1"/>
    <col min="11788" max="11788" width="8.25" style="165" customWidth="1"/>
    <col min="11789" max="11789" width="10.25" style="165" customWidth="1"/>
    <col min="11790" max="11801" width="0" style="165" hidden="1" customWidth="1"/>
    <col min="11802" max="11802" width="0.25" style="165" customWidth="1"/>
    <col min="11803" max="12032" width="10.25" style="165"/>
    <col min="12033" max="12033" width="9.125" style="165" customWidth="1"/>
    <col min="12034" max="12034" width="4.125" style="165" customWidth="1"/>
    <col min="12035" max="12035" width="7.75" style="165" customWidth="1"/>
    <col min="12036" max="12036" width="4.125" style="165" customWidth="1"/>
    <col min="12037" max="12037" width="13.125" style="165" customWidth="1"/>
    <col min="12038" max="12038" width="6.75" style="165" customWidth="1"/>
    <col min="12039" max="12039" width="13.125" style="165" customWidth="1"/>
    <col min="12040" max="12040" width="3.125" style="165" customWidth="1"/>
    <col min="12041" max="12041" width="12.75" style="165" customWidth="1"/>
    <col min="12042" max="12042" width="7.625" style="165" customWidth="1"/>
    <col min="12043" max="12043" width="8" style="165" customWidth="1"/>
    <col min="12044" max="12044" width="8.25" style="165" customWidth="1"/>
    <col min="12045" max="12045" width="10.25" style="165" customWidth="1"/>
    <col min="12046" max="12057" width="0" style="165" hidden="1" customWidth="1"/>
    <col min="12058" max="12058" width="0.25" style="165" customWidth="1"/>
    <col min="12059" max="12288" width="10.25" style="165"/>
    <col min="12289" max="12289" width="9.125" style="165" customWidth="1"/>
    <col min="12290" max="12290" width="4.125" style="165" customWidth="1"/>
    <col min="12291" max="12291" width="7.75" style="165" customWidth="1"/>
    <col min="12292" max="12292" width="4.125" style="165" customWidth="1"/>
    <col min="12293" max="12293" width="13.125" style="165" customWidth="1"/>
    <col min="12294" max="12294" width="6.75" style="165" customWidth="1"/>
    <col min="12295" max="12295" width="13.125" style="165" customWidth="1"/>
    <col min="12296" max="12296" width="3.125" style="165" customWidth="1"/>
    <col min="12297" max="12297" width="12.75" style="165" customWidth="1"/>
    <col min="12298" max="12298" width="7.625" style="165" customWidth="1"/>
    <col min="12299" max="12299" width="8" style="165" customWidth="1"/>
    <col min="12300" max="12300" width="8.25" style="165" customWidth="1"/>
    <col min="12301" max="12301" width="10.25" style="165" customWidth="1"/>
    <col min="12302" max="12313" width="0" style="165" hidden="1" customWidth="1"/>
    <col min="12314" max="12314" width="0.25" style="165" customWidth="1"/>
    <col min="12315" max="12544" width="10.25" style="165"/>
    <col min="12545" max="12545" width="9.125" style="165" customWidth="1"/>
    <col min="12546" max="12546" width="4.125" style="165" customWidth="1"/>
    <col min="12547" max="12547" width="7.75" style="165" customWidth="1"/>
    <col min="12548" max="12548" width="4.125" style="165" customWidth="1"/>
    <col min="12549" max="12549" width="13.125" style="165" customWidth="1"/>
    <col min="12550" max="12550" width="6.75" style="165" customWidth="1"/>
    <col min="12551" max="12551" width="13.125" style="165" customWidth="1"/>
    <col min="12552" max="12552" width="3.125" style="165" customWidth="1"/>
    <col min="12553" max="12553" width="12.75" style="165" customWidth="1"/>
    <col min="12554" max="12554" width="7.625" style="165" customWidth="1"/>
    <col min="12555" max="12555" width="8" style="165" customWidth="1"/>
    <col min="12556" max="12556" width="8.25" style="165" customWidth="1"/>
    <col min="12557" max="12557" width="10.25" style="165" customWidth="1"/>
    <col min="12558" max="12569" width="0" style="165" hidden="1" customWidth="1"/>
    <col min="12570" max="12570" width="0.25" style="165" customWidth="1"/>
    <col min="12571" max="12800" width="10.25" style="165"/>
    <col min="12801" max="12801" width="9.125" style="165" customWidth="1"/>
    <col min="12802" max="12802" width="4.125" style="165" customWidth="1"/>
    <col min="12803" max="12803" width="7.75" style="165" customWidth="1"/>
    <col min="12804" max="12804" width="4.125" style="165" customWidth="1"/>
    <col min="12805" max="12805" width="13.125" style="165" customWidth="1"/>
    <col min="12806" max="12806" width="6.75" style="165" customWidth="1"/>
    <col min="12807" max="12807" width="13.125" style="165" customWidth="1"/>
    <col min="12808" max="12808" width="3.125" style="165" customWidth="1"/>
    <col min="12809" max="12809" width="12.75" style="165" customWidth="1"/>
    <col min="12810" max="12810" width="7.625" style="165" customWidth="1"/>
    <col min="12811" max="12811" width="8" style="165" customWidth="1"/>
    <col min="12812" max="12812" width="8.25" style="165" customWidth="1"/>
    <col min="12813" max="12813" width="10.25" style="165" customWidth="1"/>
    <col min="12814" max="12825" width="0" style="165" hidden="1" customWidth="1"/>
    <col min="12826" max="12826" width="0.25" style="165" customWidth="1"/>
    <col min="12827" max="13056" width="10.25" style="165"/>
    <col min="13057" max="13057" width="9.125" style="165" customWidth="1"/>
    <col min="13058" max="13058" width="4.125" style="165" customWidth="1"/>
    <col min="13059" max="13059" width="7.75" style="165" customWidth="1"/>
    <col min="13060" max="13060" width="4.125" style="165" customWidth="1"/>
    <col min="13061" max="13061" width="13.125" style="165" customWidth="1"/>
    <col min="13062" max="13062" width="6.75" style="165" customWidth="1"/>
    <col min="13063" max="13063" width="13.125" style="165" customWidth="1"/>
    <col min="13064" max="13064" width="3.125" style="165" customWidth="1"/>
    <col min="13065" max="13065" width="12.75" style="165" customWidth="1"/>
    <col min="13066" max="13066" width="7.625" style="165" customWidth="1"/>
    <col min="13067" max="13067" width="8" style="165" customWidth="1"/>
    <col min="13068" max="13068" width="8.25" style="165" customWidth="1"/>
    <col min="13069" max="13069" width="10.25" style="165" customWidth="1"/>
    <col min="13070" max="13081" width="0" style="165" hidden="1" customWidth="1"/>
    <col min="13082" max="13082" width="0.25" style="165" customWidth="1"/>
    <col min="13083" max="13312" width="10.25" style="165"/>
    <col min="13313" max="13313" width="9.125" style="165" customWidth="1"/>
    <col min="13314" max="13314" width="4.125" style="165" customWidth="1"/>
    <col min="13315" max="13315" width="7.75" style="165" customWidth="1"/>
    <col min="13316" max="13316" width="4.125" style="165" customWidth="1"/>
    <col min="13317" max="13317" width="13.125" style="165" customWidth="1"/>
    <col min="13318" max="13318" width="6.75" style="165" customWidth="1"/>
    <col min="13319" max="13319" width="13.125" style="165" customWidth="1"/>
    <col min="13320" max="13320" width="3.125" style="165" customWidth="1"/>
    <col min="13321" max="13321" width="12.75" style="165" customWidth="1"/>
    <col min="13322" max="13322" width="7.625" style="165" customWidth="1"/>
    <col min="13323" max="13323" width="8" style="165" customWidth="1"/>
    <col min="13324" max="13324" width="8.25" style="165" customWidth="1"/>
    <col min="13325" max="13325" width="10.25" style="165" customWidth="1"/>
    <col min="13326" max="13337" width="0" style="165" hidden="1" customWidth="1"/>
    <col min="13338" max="13338" width="0.25" style="165" customWidth="1"/>
    <col min="13339" max="13568" width="10.25" style="165"/>
    <col min="13569" max="13569" width="9.125" style="165" customWidth="1"/>
    <col min="13570" max="13570" width="4.125" style="165" customWidth="1"/>
    <col min="13571" max="13571" width="7.75" style="165" customWidth="1"/>
    <col min="13572" max="13572" width="4.125" style="165" customWidth="1"/>
    <col min="13573" max="13573" width="13.125" style="165" customWidth="1"/>
    <col min="13574" max="13574" width="6.75" style="165" customWidth="1"/>
    <col min="13575" max="13575" width="13.125" style="165" customWidth="1"/>
    <col min="13576" max="13576" width="3.125" style="165" customWidth="1"/>
    <col min="13577" max="13577" width="12.75" style="165" customWidth="1"/>
    <col min="13578" max="13578" width="7.625" style="165" customWidth="1"/>
    <col min="13579" max="13579" width="8" style="165" customWidth="1"/>
    <col min="13580" max="13580" width="8.25" style="165" customWidth="1"/>
    <col min="13581" max="13581" width="10.25" style="165" customWidth="1"/>
    <col min="13582" max="13593" width="0" style="165" hidden="1" customWidth="1"/>
    <col min="13594" max="13594" width="0.25" style="165" customWidth="1"/>
    <col min="13595" max="13824" width="10.25" style="165"/>
    <col min="13825" max="13825" width="9.125" style="165" customWidth="1"/>
    <col min="13826" max="13826" width="4.125" style="165" customWidth="1"/>
    <col min="13827" max="13827" width="7.75" style="165" customWidth="1"/>
    <col min="13828" max="13828" width="4.125" style="165" customWidth="1"/>
    <col min="13829" max="13829" width="13.125" style="165" customWidth="1"/>
    <col min="13830" max="13830" width="6.75" style="165" customWidth="1"/>
    <col min="13831" max="13831" width="13.125" style="165" customWidth="1"/>
    <col min="13832" max="13832" width="3.125" style="165" customWidth="1"/>
    <col min="13833" max="13833" width="12.75" style="165" customWidth="1"/>
    <col min="13834" max="13834" width="7.625" style="165" customWidth="1"/>
    <col min="13835" max="13835" width="8" style="165" customWidth="1"/>
    <col min="13836" max="13836" width="8.25" style="165" customWidth="1"/>
    <col min="13837" max="13837" width="10.25" style="165" customWidth="1"/>
    <col min="13838" max="13849" width="0" style="165" hidden="1" customWidth="1"/>
    <col min="13850" max="13850" width="0.25" style="165" customWidth="1"/>
    <col min="13851" max="14080" width="10.25" style="165"/>
    <col min="14081" max="14081" width="9.125" style="165" customWidth="1"/>
    <col min="14082" max="14082" width="4.125" style="165" customWidth="1"/>
    <col min="14083" max="14083" width="7.75" style="165" customWidth="1"/>
    <col min="14084" max="14084" width="4.125" style="165" customWidth="1"/>
    <col min="14085" max="14085" width="13.125" style="165" customWidth="1"/>
    <col min="14086" max="14086" width="6.75" style="165" customWidth="1"/>
    <col min="14087" max="14087" width="13.125" style="165" customWidth="1"/>
    <col min="14088" max="14088" width="3.125" style="165" customWidth="1"/>
    <col min="14089" max="14089" width="12.75" style="165" customWidth="1"/>
    <col min="14090" max="14090" width="7.625" style="165" customWidth="1"/>
    <col min="14091" max="14091" width="8" style="165" customWidth="1"/>
    <col min="14092" max="14092" width="8.25" style="165" customWidth="1"/>
    <col min="14093" max="14093" width="10.25" style="165" customWidth="1"/>
    <col min="14094" max="14105" width="0" style="165" hidden="1" customWidth="1"/>
    <col min="14106" max="14106" width="0.25" style="165" customWidth="1"/>
    <col min="14107" max="14336" width="10.25" style="165"/>
    <col min="14337" max="14337" width="9.125" style="165" customWidth="1"/>
    <col min="14338" max="14338" width="4.125" style="165" customWidth="1"/>
    <col min="14339" max="14339" width="7.75" style="165" customWidth="1"/>
    <col min="14340" max="14340" width="4.125" style="165" customWidth="1"/>
    <col min="14341" max="14341" width="13.125" style="165" customWidth="1"/>
    <col min="14342" max="14342" width="6.75" style="165" customWidth="1"/>
    <col min="14343" max="14343" width="13.125" style="165" customWidth="1"/>
    <col min="14344" max="14344" width="3.125" style="165" customWidth="1"/>
    <col min="14345" max="14345" width="12.75" style="165" customWidth="1"/>
    <col min="14346" max="14346" width="7.625" style="165" customWidth="1"/>
    <col min="14347" max="14347" width="8" style="165" customWidth="1"/>
    <col min="14348" max="14348" width="8.25" style="165" customWidth="1"/>
    <col min="14349" max="14349" width="10.25" style="165" customWidth="1"/>
    <col min="14350" max="14361" width="0" style="165" hidden="1" customWidth="1"/>
    <col min="14362" max="14362" width="0.25" style="165" customWidth="1"/>
    <col min="14363" max="14592" width="10.25" style="165"/>
    <col min="14593" max="14593" width="9.125" style="165" customWidth="1"/>
    <col min="14594" max="14594" width="4.125" style="165" customWidth="1"/>
    <col min="14595" max="14595" width="7.75" style="165" customWidth="1"/>
    <col min="14596" max="14596" width="4.125" style="165" customWidth="1"/>
    <col min="14597" max="14597" width="13.125" style="165" customWidth="1"/>
    <col min="14598" max="14598" width="6.75" style="165" customWidth="1"/>
    <col min="14599" max="14599" width="13.125" style="165" customWidth="1"/>
    <col min="14600" max="14600" width="3.125" style="165" customWidth="1"/>
    <col min="14601" max="14601" width="12.75" style="165" customWidth="1"/>
    <col min="14602" max="14602" width="7.625" style="165" customWidth="1"/>
    <col min="14603" max="14603" width="8" style="165" customWidth="1"/>
    <col min="14604" max="14604" width="8.25" style="165" customWidth="1"/>
    <col min="14605" max="14605" width="10.25" style="165" customWidth="1"/>
    <col min="14606" max="14617" width="0" style="165" hidden="1" customWidth="1"/>
    <col min="14618" max="14618" width="0.25" style="165" customWidth="1"/>
    <col min="14619" max="14848" width="10.25" style="165"/>
    <col min="14849" max="14849" width="9.125" style="165" customWidth="1"/>
    <col min="14850" max="14850" width="4.125" style="165" customWidth="1"/>
    <col min="14851" max="14851" width="7.75" style="165" customWidth="1"/>
    <col min="14852" max="14852" width="4.125" style="165" customWidth="1"/>
    <col min="14853" max="14853" width="13.125" style="165" customWidth="1"/>
    <col min="14854" max="14854" width="6.75" style="165" customWidth="1"/>
    <col min="14855" max="14855" width="13.125" style="165" customWidth="1"/>
    <col min="14856" max="14856" width="3.125" style="165" customWidth="1"/>
    <col min="14857" max="14857" width="12.75" style="165" customWidth="1"/>
    <col min="14858" max="14858" width="7.625" style="165" customWidth="1"/>
    <col min="14859" max="14859" width="8" style="165" customWidth="1"/>
    <col min="14860" max="14860" width="8.25" style="165" customWidth="1"/>
    <col min="14861" max="14861" width="10.25" style="165" customWidth="1"/>
    <col min="14862" max="14873" width="0" style="165" hidden="1" customWidth="1"/>
    <col min="14874" max="14874" width="0.25" style="165" customWidth="1"/>
    <col min="14875" max="15104" width="10.25" style="165"/>
    <col min="15105" max="15105" width="9.125" style="165" customWidth="1"/>
    <col min="15106" max="15106" width="4.125" style="165" customWidth="1"/>
    <col min="15107" max="15107" width="7.75" style="165" customWidth="1"/>
    <col min="15108" max="15108" width="4.125" style="165" customWidth="1"/>
    <col min="15109" max="15109" width="13.125" style="165" customWidth="1"/>
    <col min="15110" max="15110" width="6.75" style="165" customWidth="1"/>
    <col min="15111" max="15111" width="13.125" style="165" customWidth="1"/>
    <col min="15112" max="15112" width="3.125" style="165" customWidth="1"/>
    <col min="15113" max="15113" width="12.75" style="165" customWidth="1"/>
    <col min="15114" max="15114" width="7.625" style="165" customWidth="1"/>
    <col min="15115" max="15115" width="8" style="165" customWidth="1"/>
    <col min="15116" max="15116" width="8.25" style="165" customWidth="1"/>
    <col min="15117" max="15117" width="10.25" style="165" customWidth="1"/>
    <col min="15118" max="15129" width="0" style="165" hidden="1" customWidth="1"/>
    <col min="15130" max="15130" width="0.25" style="165" customWidth="1"/>
    <col min="15131" max="15360" width="10.25" style="165"/>
    <col min="15361" max="15361" width="9.125" style="165" customWidth="1"/>
    <col min="15362" max="15362" width="4.125" style="165" customWidth="1"/>
    <col min="15363" max="15363" width="7.75" style="165" customWidth="1"/>
    <col min="15364" max="15364" width="4.125" style="165" customWidth="1"/>
    <col min="15365" max="15365" width="13.125" style="165" customWidth="1"/>
    <col min="15366" max="15366" width="6.75" style="165" customWidth="1"/>
    <col min="15367" max="15367" width="13.125" style="165" customWidth="1"/>
    <col min="15368" max="15368" width="3.125" style="165" customWidth="1"/>
    <col min="15369" max="15369" width="12.75" style="165" customWidth="1"/>
    <col min="15370" max="15370" width="7.625" style="165" customWidth="1"/>
    <col min="15371" max="15371" width="8" style="165" customWidth="1"/>
    <col min="15372" max="15372" width="8.25" style="165" customWidth="1"/>
    <col min="15373" max="15373" width="10.25" style="165" customWidth="1"/>
    <col min="15374" max="15385" width="0" style="165" hidden="1" customWidth="1"/>
    <col min="15386" max="15386" width="0.25" style="165" customWidth="1"/>
    <col min="15387" max="15616" width="10.25" style="165"/>
    <col min="15617" max="15617" width="9.125" style="165" customWidth="1"/>
    <col min="15618" max="15618" width="4.125" style="165" customWidth="1"/>
    <col min="15619" max="15619" width="7.75" style="165" customWidth="1"/>
    <col min="15620" max="15620" width="4.125" style="165" customWidth="1"/>
    <col min="15621" max="15621" width="13.125" style="165" customWidth="1"/>
    <col min="15622" max="15622" width="6.75" style="165" customWidth="1"/>
    <col min="15623" max="15623" width="13.125" style="165" customWidth="1"/>
    <col min="15624" max="15624" width="3.125" style="165" customWidth="1"/>
    <col min="15625" max="15625" width="12.75" style="165" customWidth="1"/>
    <col min="15626" max="15626" width="7.625" style="165" customWidth="1"/>
    <col min="15627" max="15627" width="8" style="165" customWidth="1"/>
    <col min="15628" max="15628" width="8.25" style="165" customWidth="1"/>
    <col min="15629" max="15629" width="10.25" style="165" customWidth="1"/>
    <col min="15630" max="15641" width="0" style="165" hidden="1" customWidth="1"/>
    <col min="15642" max="15642" width="0.25" style="165" customWidth="1"/>
    <col min="15643" max="15872" width="10.25" style="165"/>
    <col min="15873" max="15873" width="9.125" style="165" customWidth="1"/>
    <col min="15874" max="15874" width="4.125" style="165" customWidth="1"/>
    <col min="15875" max="15875" width="7.75" style="165" customWidth="1"/>
    <col min="15876" max="15876" width="4.125" style="165" customWidth="1"/>
    <col min="15877" max="15877" width="13.125" style="165" customWidth="1"/>
    <col min="15878" max="15878" width="6.75" style="165" customWidth="1"/>
    <col min="15879" max="15879" width="13.125" style="165" customWidth="1"/>
    <col min="15880" max="15880" width="3.125" style="165" customWidth="1"/>
    <col min="15881" max="15881" width="12.75" style="165" customWidth="1"/>
    <col min="15882" max="15882" width="7.625" style="165" customWidth="1"/>
    <col min="15883" max="15883" width="8" style="165" customWidth="1"/>
    <col min="15884" max="15884" width="8.25" style="165" customWidth="1"/>
    <col min="15885" max="15885" width="10.25" style="165" customWidth="1"/>
    <col min="15886" max="15897" width="0" style="165" hidden="1" customWidth="1"/>
    <col min="15898" max="15898" width="0.25" style="165" customWidth="1"/>
    <col min="15899" max="16128" width="10.25" style="165"/>
    <col min="16129" max="16129" width="9.125" style="165" customWidth="1"/>
    <col min="16130" max="16130" width="4.125" style="165" customWidth="1"/>
    <col min="16131" max="16131" width="7.75" style="165" customWidth="1"/>
    <col min="16132" max="16132" width="4.125" style="165" customWidth="1"/>
    <col min="16133" max="16133" width="13.125" style="165" customWidth="1"/>
    <col min="16134" max="16134" width="6.75" style="165" customWidth="1"/>
    <col min="16135" max="16135" width="13.125" style="165" customWidth="1"/>
    <col min="16136" max="16136" width="3.125" style="165" customWidth="1"/>
    <col min="16137" max="16137" width="12.75" style="165" customWidth="1"/>
    <col min="16138" max="16138" width="7.625" style="165" customWidth="1"/>
    <col min="16139" max="16139" width="8" style="165" customWidth="1"/>
    <col min="16140" max="16140" width="8.25" style="165" customWidth="1"/>
    <col min="16141" max="16141" width="10.25" style="165" customWidth="1"/>
    <col min="16142" max="16153" width="0" style="165" hidden="1" customWidth="1"/>
    <col min="16154" max="16154" width="0.25" style="165" customWidth="1"/>
    <col min="16155" max="16384" width="10.25" style="165"/>
  </cols>
  <sheetData>
    <row r="1" spans="1:25" ht="30" customHeight="1" x14ac:dyDescent="0.35">
      <c r="A1" s="369" t="s">
        <v>53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167"/>
      <c r="N1" s="167"/>
      <c r="O1" s="167"/>
    </row>
    <row r="2" spans="1:25" s="171" customFormat="1" x14ac:dyDescent="0.35">
      <c r="A2" s="370" t="str">
        <f>'[2]ปร.4(ก)'!A3:B3</f>
        <v>งานปรับปรุง/ซ่อมแซม</v>
      </c>
      <c r="B2" s="370"/>
      <c r="C2" s="370"/>
      <c r="D2" s="368" t="str">
        <f>'[2]ปร.4(ก)'!E3</f>
        <v>อาคารเรียนแบบ 216 ล. (ปรับปรุง 29) พร้อมครุภัณฑ์</v>
      </c>
      <c r="E2" s="368"/>
      <c r="F2" s="368"/>
      <c r="G2" s="368"/>
      <c r="H2" s="368"/>
      <c r="I2" s="368"/>
      <c r="J2" s="368"/>
      <c r="K2" s="368"/>
      <c r="L2" s="368"/>
      <c r="M2" s="169"/>
      <c r="N2" s="170"/>
      <c r="O2" s="169"/>
      <c r="Q2" s="172"/>
      <c r="U2" s="173"/>
    </row>
    <row r="3" spans="1:25" s="171" customFormat="1" x14ac:dyDescent="0.35">
      <c r="A3" s="174" t="s">
        <v>54</v>
      </c>
      <c r="B3" s="368" t="str">
        <f>'[2]ปร.4(ก)'!B4</f>
        <v>โรงเรียน</v>
      </c>
      <c r="C3" s="368"/>
      <c r="D3" s="368"/>
      <c r="E3" s="368"/>
      <c r="F3" s="368"/>
      <c r="G3" s="368"/>
      <c r="H3" s="368"/>
      <c r="I3" s="368"/>
      <c r="J3" s="175" t="s">
        <v>55</v>
      </c>
      <c r="K3" s="368" t="str">
        <f>'[2]ปร.4(ก)'!J4</f>
        <v xml:space="preserve"> </v>
      </c>
      <c r="L3" s="368"/>
      <c r="M3" s="169"/>
      <c r="N3" s="176"/>
      <c r="O3" s="177"/>
      <c r="Q3" s="172"/>
      <c r="U3" s="173"/>
    </row>
    <row r="4" spans="1:25" s="171" customFormat="1" x14ac:dyDescent="0.35">
      <c r="A4" s="174" t="s">
        <v>18</v>
      </c>
      <c r="B4" s="368" t="str">
        <f>[2]ปร.6!C5</f>
        <v>โรงเรียน</v>
      </c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169"/>
      <c r="N4" s="170"/>
      <c r="O4" s="169"/>
      <c r="Q4" s="172"/>
      <c r="U4" s="173"/>
    </row>
    <row r="5" spans="1:25" s="171" customFormat="1" ht="9.9499999999999993" customHeight="1" thickBot="1" x14ac:dyDescent="0.4">
      <c r="A5" s="371"/>
      <c r="B5" s="371"/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169"/>
      <c r="N5" s="170"/>
      <c r="O5" s="169"/>
      <c r="Q5" s="172"/>
      <c r="U5" s="173"/>
    </row>
    <row r="6" spans="1:25" ht="21.75" customHeight="1" x14ac:dyDescent="0.35">
      <c r="A6" s="372" t="s">
        <v>56</v>
      </c>
      <c r="B6" s="373"/>
      <c r="C6" s="373"/>
      <c r="D6" s="373"/>
      <c r="E6" s="373"/>
      <c r="F6" s="373"/>
      <c r="G6" s="373"/>
      <c r="H6" s="373"/>
      <c r="I6" s="373"/>
      <c r="J6" s="373"/>
      <c r="K6" s="122" t="s">
        <v>57</v>
      </c>
      <c r="L6" s="376" t="s">
        <v>58</v>
      </c>
    </row>
    <row r="7" spans="1:25" ht="21.75" customHeight="1" thickBot="1" x14ac:dyDescent="0.4">
      <c r="A7" s="374"/>
      <c r="B7" s="375"/>
      <c r="C7" s="375"/>
      <c r="D7" s="375"/>
      <c r="E7" s="375"/>
      <c r="F7" s="375"/>
      <c r="G7" s="375"/>
      <c r="H7" s="375"/>
      <c r="I7" s="375"/>
      <c r="J7" s="375"/>
      <c r="K7" s="123" t="s">
        <v>59</v>
      </c>
      <c r="L7" s="377"/>
      <c r="U7" s="168">
        <v>0</v>
      </c>
      <c r="V7" s="165">
        <v>1.2726</v>
      </c>
      <c r="X7" s="165">
        <v>0</v>
      </c>
      <c r="Y7" s="168">
        <v>500000</v>
      </c>
    </row>
    <row r="8" spans="1:25" x14ac:dyDescent="0.35">
      <c r="A8" s="378"/>
      <c r="B8" s="380" t="s">
        <v>60</v>
      </c>
      <c r="C8" s="380"/>
      <c r="D8" s="380"/>
      <c r="E8" s="380"/>
      <c r="F8" s="380"/>
      <c r="G8" s="380"/>
      <c r="H8" s="380"/>
      <c r="I8" s="380"/>
      <c r="J8" s="124">
        <v>0</v>
      </c>
      <c r="K8" s="125" t="s">
        <v>61</v>
      </c>
      <c r="L8" s="126">
        <v>1.2726</v>
      </c>
      <c r="P8" s="168">
        <f>'[2]ปร.4(ก)'!L154</f>
        <v>2845872</v>
      </c>
      <c r="Q8" s="178"/>
      <c r="U8" s="179">
        <v>500000</v>
      </c>
      <c r="V8" s="126">
        <v>1.2726</v>
      </c>
      <c r="X8" s="179">
        <v>500000</v>
      </c>
      <c r="Y8" s="180">
        <v>1000000</v>
      </c>
    </row>
    <row r="9" spans="1:25" x14ac:dyDescent="0.35">
      <c r="A9" s="378"/>
      <c r="B9" s="380" t="s">
        <v>62</v>
      </c>
      <c r="C9" s="380"/>
      <c r="D9" s="380"/>
      <c r="E9" s="380"/>
      <c r="F9" s="380"/>
      <c r="G9" s="380"/>
      <c r="H9" s="380"/>
      <c r="I9" s="380"/>
      <c r="J9" s="124">
        <v>0</v>
      </c>
      <c r="K9" s="127">
        <v>1</v>
      </c>
      <c r="L9" s="128">
        <v>1.2726</v>
      </c>
      <c r="U9" s="180">
        <v>1000000</v>
      </c>
      <c r="V9" s="128">
        <v>1.2726</v>
      </c>
      <c r="X9" s="180">
        <v>1000000</v>
      </c>
      <c r="Y9" s="180">
        <v>2000000</v>
      </c>
    </row>
    <row r="10" spans="1:25" s="164" customFormat="1" x14ac:dyDescent="0.35">
      <c r="A10" s="378"/>
      <c r="B10" s="380" t="s">
        <v>63</v>
      </c>
      <c r="C10" s="380"/>
      <c r="D10" s="380"/>
      <c r="E10" s="380"/>
      <c r="F10" s="380"/>
      <c r="G10" s="380"/>
      <c r="H10" s="380"/>
      <c r="I10" s="380"/>
      <c r="J10" s="124">
        <v>7.0000000000000007E-2</v>
      </c>
      <c r="K10" s="127">
        <v>2</v>
      </c>
      <c r="L10" s="128">
        <v>1.2701</v>
      </c>
      <c r="N10" s="165" t="s">
        <v>90</v>
      </c>
      <c r="O10" s="181"/>
      <c r="P10" s="181">
        <f>P8</f>
        <v>2845872</v>
      </c>
      <c r="Q10" s="165"/>
      <c r="S10" s="182"/>
      <c r="U10" s="180">
        <v>2000000</v>
      </c>
      <c r="V10" s="128">
        <v>1.2701</v>
      </c>
      <c r="X10" s="180">
        <v>2000000</v>
      </c>
      <c r="Y10" s="180">
        <v>5000000</v>
      </c>
    </row>
    <row r="11" spans="1:25" s="164" customFormat="1" x14ac:dyDescent="0.35">
      <c r="A11" s="379"/>
      <c r="B11" s="381" t="s">
        <v>64</v>
      </c>
      <c r="C11" s="381"/>
      <c r="D11" s="381"/>
      <c r="E11" s="381"/>
      <c r="F11" s="381"/>
      <c r="G11" s="381"/>
      <c r="H11" s="381"/>
      <c r="I11" s="381"/>
      <c r="J11" s="129">
        <v>7.0000000000000007E-2</v>
      </c>
      <c r="K11" s="127">
        <v>5</v>
      </c>
      <c r="L11" s="128">
        <v>1.2690999999999999</v>
      </c>
      <c r="N11" s="165" t="s">
        <v>91</v>
      </c>
      <c r="P11" s="183">
        <f>VLOOKUP(P8,U7:V31,1)</f>
        <v>2000000</v>
      </c>
      <c r="Q11" s="165" t="s">
        <v>92</v>
      </c>
      <c r="R11" s="164">
        <f>VLOOKUP(P11,U7:V31,2)</f>
        <v>1.2701</v>
      </c>
      <c r="U11" s="180">
        <v>5000000</v>
      </c>
      <c r="V11" s="128">
        <v>1.2690999999999999</v>
      </c>
      <c r="X11" s="180">
        <v>5000000</v>
      </c>
      <c r="Y11" s="184">
        <v>10000000</v>
      </c>
    </row>
    <row r="12" spans="1:25" s="164" customFormat="1" ht="21.75" customHeight="1" x14ac:dyDescent="0.35">
      <c r="A12" s="382" t="s">
        <v>65</v>
      </c>
      <c r="B12" s="383"/>
      <c r="C12" s="383"/>
      <c r="D12" s="383"/>
      <c r="E12" s="383"/>
      <c r="F12" s="383"/>
      <c r="G12" s="383"/>
      <c r="H12" s="383"/>
      <c r="I12" s="383"/>
      <c r="J12" s="384"/>
      <c r="K12" s="130">
        <v>10</v>
      </c>
      <c r="L12" s="131">
        <v>1.2617</v>
      </c>
      <c r="N12" s="165" t="s">
        <v>93</v>
      </c>
      <c r="P12" s="183">
        <f>VLOOKUP(P11,X7:Y31,2)</f>
        <v>5000000</v>
      </c>
      <c r="Q12" s="165" t="s">
        <v>94</v>
      </c>
      <c r="R12" s="164">
        <f>VLOOKUP(P12,U7:V31,2)</f>
        <v>1.2690999999999999</v>
      </c>
      <c r="U12" s="184">
        <v>10000000</v>
      </c>
      <c r="V12" s="131">
        <v>1.2617</v>
      </c>
      <c r="X12" s="184">
        <v>10000000</v>
      </c>
      <c r="Y12" s="184">
        <v>15000000</v>
      </c>
    </row>
    <row r="13" spans="1:25" s="164" customFormat="1" ht="21.75" customHeight="1" x14ac:dyDescent="0.35">
      <c r="A13" s="385"/>
      <c r="B13" s="386"/>
      <c r="C13" s="386"/>
      <c r="D13" s="386"/>
      <c r="E13" s="386"/>
      <c r="F13" s="386"/>
      <c r="G13" s="386"/>
      <c r="H13" s="386"/>
      <c r="I13" s="386"/>
      <c r="J13" s="387"/>
      <c r="K13" s="130">
        <v>15</v>
      </c>
      <c r="L13" s="132">
        <v>1.2230000000000001</v>
      </c>
      <c r="N13" s="165"/>
      <c r="Q13" s="165"/>
      <c r="U13" s="184">
        <v>15000000</v>
      </c>
      <c r="V13" s="132">
        <v>1.2230000000000001</v>
      </c>
      <c r="X13" s="184">
        <v>15000000</v>
      </c>
      <c r="Y13" s="180">
        <v>20000000</v>
      </c>
    </row>
    <row r="14" spans="1:25" s="164" customFormat="1" ht="21.75" customHeight="1" x14ac:dyDescent="0.35">
      <c r="A14" s="388" t="s">
        <v>66</v>
      </c>
      <c r="B14" s="389"/>
      <c r="C14" s="389"/>
      <c r="D14" s="389"/>
      <c r="E14" s="394" t="s">
        <v>67</v>
      </c>
      <c r="F14" s="397" t="s">
        <v>68</v>
      </c>
      <c r="G14" s="389"/>
      <c r="H14" s="389"/>
      <c r="I14" s="394" t="s">
        <v>69</v>
      </c>
      <c r="J14" s="398"/>
      <c r="K14" s="127">
        <v>20</v>
      </c>
      <c r="L14" s="131">
        <v>1.2229000000000001</v>
      </c>
      <c r="N14" s="165"/>
      <c r="Q14" s="165"/>
      <c r="U14" s="180">
        <v>20000000</v>
      </c>
      <c r="V14" s="131">
        <v>1.2229000000000001</v>
      </c>
      <c r="X14" s="180">
        <v>20000000</v>
      </c>
      <c r="Y14" s="180">
        <v>25000000</v>
      </c>
    </row>
    <row r="15" spans="1:25" s="164" customFormat="1" ht="21" customHeight="1" x14ac:dyDescent="0.35">
      <c r="A15" s="390"/>
      <c r="B15" s="391"/>
      <c r="C15" s="391"/>
      <c r="D15" s="391"/>
      <c r="E15" s="395"/>
      <c r="F15" s="393"/>
      <c r="G15" s="393"/>
      <c r="H15" s="393"/>
      <c r="I15" s="395"/>
      <c r="J15" s="399"/>
      <c r="K15" s="127">
        <v>25</v>
      </c>
      <c r="L15" s="128">
        <v>1.2173</v>
      </c>
      <c r="N15" s="165"/>
      <c r="Q15" s="165" t="s">
        <v>20</v>
      </c>
      <c r="U15" s="180">
        <v>25000000</v>
      </c>
      <c r="V15" s="128">
        <v>1.2173</v>
      </c>
      <c r="X15" s="180">
        <v>25000000</v>
      </c>
      <c r="Y15" s="180">
        <v>30000000</v>
      </c>
    </row>
    <row r="16" spans="1:25" s="164" customFormat="1" ht="21" customHeight="1" x14ac:dyDescent="0.35">
      <c r="A16" s="392"/>
      <c r="B16" s="393"/>
      <c r="C16" s="393"/>
      <c r="D16" s="393"/>
      <c r="E16" s="396"/>
      <c r="F16" s="401" t="s">
        <v>70</v>
      </c>
      <c r="G16" s="401"/>
      <c r="H16" s="401"/>
      <c r="I16" s="396"/>
      <c r="J16" s="400"/>
      <c r="K16" s="127">
        <v>30</v>
      </c>
      <c r="L16" s="128">
        <v>1.2102999999999999</v>
      </c>
      <c r="N16" s="165"/>
      <c r="Q16" s="165"/>
      <c r="R16" s="164" t="s">
        <v>20</v>
      </c>
      <c r="U16" s="180">
        <v>30000000</v>
      </c>
      <c r="V16" s="128">
        <v>1.2102999999999999</v>
      </c>
      <c r="X16" s="180">
        <v>30000000</v>
      </c>
      <c r="Y16" s="180">
        <v>40000000</v>
      </c>
    </row>
    <row r="17" spans="1:25" s="164" customFormat="1" x14ac:dyDescent="0.35">
      <c r="A17" s="403" t="s">
        <v>71</v>
      </c>
      <c r="B17" s="133" t="s">
        <v>72</v>
      </c>
      <c r="C17" s="133"/>
      <c r="D17" s="133"/>
      <c r="E17" s="133"/>
      <c r="F17" s="133"/>
      <c r="G17" s="134" t="s">
        <v>73</v>
      </c>
      <c r="H17" s="406">
        <f>'[2]ปร.4(ก)'!L154</f>
        <v>2845872</v>
      </c>
      <c r="I17" s="407"/>
      <c r="J17" s="408"/>
      <c r="K17" s="127">
        <v>40</v>
      </c>
      <c r="L17" s="128">
        <v>1.2079</v>
      </c>
      <c r="N17" s="165"/>
      <c r="Q17" s="165"/>
      <c r="U17" s="180">
        <v>40000000</v>
      </c>
      <c r="V17" s="128">
        <v>1.2079</v>
      </c>
      <c r="X17" s="180">
        <v>40000000</v>
      </c>
      <c r="Y17" s="180">
        <v>50000000</v>
      </c>
    </row>
    <row r="18" spans="1:25" s="164" customFormat="1" x14ac:dyDescent="0.35">
      <c r="A18" s="404"/>
      <c r="B18" s="135" t="s">
        <v>74</v>
      </c>
      <c r="C18" s="135"/>
      <c r="D18" s="135"/>
      <c r="E18" s="135"/>
      <c r="F18" s="135"/>
      <c r="G18" s="136" t="s">
        <v>73</v>
      </c>
      <c r="H18" s="409">
        <f>P11</f>
        <v>2000000</v>
      </c>
      <c r="I18" s="410"/>
      <c r="J18" s="411"/>
      <c r="K18" s="127">
        <v>50</v>
      </c>
      <c r="L18" s="128">
        <v>1.2079</v>
      </c>
      <c r="N18" s="165"/>
      <c r="Q18" s="165"/>
      <c r="U18" s="180">
        <v>50000000</v>
      </c>
      <c r="V18" s="128">
        <v>1.2079</v>
      </c>
      <c r="X18" s="180">
        <v>50000000</v>
      </c>
      <c r="Y18" s="180">
        <v>60000000</v>
      </c>
    </row>
    <row r="19" spans="1:25" s="164" customFormat="1" x14ac:dyDescent="0.35">
      <c r="A19" s="404"/>
      <c r="B19" s="135" t="s">
        <v>75</v>
      </c>
      <c r="C19" s="135"/>
      <c r="D19" s="135"/>
      <c r="E19" s="135"/>
      <c r="F19" s="135"/>
      <c r="G19" s="136" t="s">
        <v>73</v>
      </c>
      <c r="H19" s="409">
        <f>P12</f>
        <v>5000000</v>
      </c>
      <c r="I19" s="410"/>
      <c r="J19" s="411"/>
      <c r="K19" s="127">
        <v>60</v>
      </c>
      <c r="L19" s="137">
        <v>1.198</v>
      </c>
      <c r="N19" s="165"/>
      <c r="Q19" s="165"/>
      <c r="U19" s="180">
        <v>60000000</v>
      </c>
      <c r="V19" s="137">
        <v>1.198</v>
      </c>
      <c r="X19" s="180">
        <v>60000000</v>
      </c>
      <c r="Y19" s="180">
        <v>70000000</v>
      </c>
    </row>
    <row r="20" spans="1:25" s="164" customFormat="1" x14ac:dyDescent="0.35">
      <c r="A20" s="404"/>
      <c r="B20" s="135" t="s">
        <v>76</v>
      </c>
      <c r="C20" s="135"/>
      <c r="D20" s="135"/>
      <c r="E20" s="135"/>
      <c r="F20" s="135"/>
      <c r="G20" s="136" t="s">
        <v>73</v>
      </c>
      <c r="H20" s="410">
        <f>R11</f>
        <v>1.2701</v>
      </c>
      <c r="I20" s="410"/>
      <c r="J20" s="411"/>
      <c r="K20" s="127">
        <v>70</v>
      </c>
      <c r="L20" s="137">
        <v>1.1978</v>
      </c>
      <c r="N20" s="165"/>
      <c r="Q20" s="165"/>
      <c r="U20" s="180">
        <v>70000000</v>
      </c>
      <c r="V20" s="137">
        <v>1.1978</v>
      </c>
      <c r="X20" s="180">
        <v>70000000</v>
      </c>
      <c r="Y20" s="180">
        <v>80000000</v>
      </c>
    </row>
    <row r="21" spans="1:25" s="164" customFormat="1" x14ac:dyDescent="0.35">
      <c r="A21" s="405"/>
      <c r="B21" s="138" t="s">
        <v>77</v>
      </c>
      <c r="C21" s="138"/>
      <c r="D21" s="138"/>
      <c r="E21" s="138"/>
      <c r="F21" s="138"/>
      <c r="G21" s="139" t="s">
        <v>73</v>
      </c>
      <c r="H21" s="412">
        <f>R12</f>
        <v>1.2690999999999999</v>
      </c>
      <c r="I21" s="412"/>
      <c r="J21" s="413"/>
      <c r="K21" s="127">
        <v>80</v>
      </c>
      <c r="L21" s="137">
        <v>1.1978</v>
      </c>
      <c r="N21" s="165"/>
      <c r="Q21" s="165"/>
      <c r="U21" s="180">
        <v>80000000</v>
      </c>
      <c r="V21" s="137">
        <v>1.1978</v>
      </c>
      <c r="X21" s="180">
        <v>80000000</v>
      </c>
      <c r="Y21" s="180">
        <v>90000000</v>
      </c>
    </row>
    <row r="22" spans="1:25" s="164" customFormat="1" x14ac:dyDescent="0.35">
      <c r="A22" s="140"/>
      <c r="B22" s="141" t="s">
        <v>78</v>
      </c>
      <c r="C22" s="142"/>
      <c r="D22" s="142"/>
      <c r="E22" s="142"/>
      <c r="F22" s="142"/>
      <c r="G22" s="142"/>
      <c r="H22" s="142"/>
      <c r="I22" s="142"/>
      <c r="J22" s="143"/>
      <c r="K22" s="127">
        <v>90</v>
      </c>
      <c r="L22" s="137">
        <v>1.1953</v>
      </c>
      <c r="N22" s="165"/>
      <c r="Q22" s="165"/>
      <c r="U22" s="180">
        <v>90000000</v>
      </c>
      <c r="V22" s="137">
        <v>1.1953</v>
      </c>
      <c r="X22" s="180">
        <v>90000000</v>
      </c>
      <c r="Y22" s="180">
        <v>100000000</v>
      </c>
    </row>
    <row r="23" spans="1:25" s="164" customFormat="1" x14ac:dyDescent="0.35">
      <c r="A23" s="144">
        <f>R11</f>
        <v>1.2701</v>
      </c>
      <c r="B23" s="145" t="s">
        <v>79</v>
      </c>
      <c r="C23" s="146">
        <f>R11</f>
        <v>1.2701</v>
      </c>
      <c r="D23" s="147" t="s">
        <v>80</v>
      </c>
      <c r="E23" s="185">
        <f>R12</f>
        <v>1.2690999999999999</v>
      </c>
      <c r="F23" s="186" t="s">
        <v>81</v>
      </c>
      <c r="G23" s="187">
        <f>P10</f>
        <v>2845872</v>
      </c>
      <c r="H23" s="186" t="s">
        <v>80</v>
      </c>
      <c r="I23" s="148">
        <f>P11</f>
        <v>2000000</v>
      </c>
      <c r="J23" s="149" t="s">
        <v>82</v>
      </c>
      <c r="K23" s="127">
        <v>100</v>
      </c>
      <c r="L23" s="137">
        <v>1.1953</v>
      </c>
      <c r="N23" s="165"/>
      <c r="Q23" s="165"/>
      <c r="U23" s="180">
        <v>100000000</v>
      </c>
      <c r="V23" s="137">
        <v>1.1953</v>
      </c>
      <c r="X23" s="180">
        <v>100000000</v>
      </c>
      <c r="Y23" s="180">
        <v>150000000</v>
      </c>
    </row>
    <row r="24" spans="1:25" s="164" customFormat="1" x14ac:dyDescent="0.35">
      <c r="A24" s="150"/>
      <c r="B24" s="151"/>
      <c r="C24" s="151"/>
      <c r="D24" s="145" t="s">
        <v>83</v>
      </c>
      <c r="E24" s="152">
        <f>P12</f>
        <v>5000000</v>
      </c>
      <c r="F24" s="151" t="s">
        <v>80</v>
      </c>
      <c r="G24" s="152">
        <f>P11</f>
        <v>2000000</v>
      </c>
      <c r="H24" s="153" t="s">
        <v>82</v>
      </c>
      <c r="I24" s="151"/>
      <c r="J24" s="154"/>
      <c r="K24" s="127">
        <v>150</v>
      </c>
      <c r="L24" s="137">
        <v>1.1952</v>
      </c>
      <c r="N24" s="165"/>
      <c r="Q24" s="165"/>
      <c r="U24" s="180">
        <v>150000000</v>
      </c>
      <c r="V24" s="137">
        <v>1.1952</v>
      </c>
      <c r="X24" s="180">
        <v>150000000</v>
      </c>
      <c r="Y24" s="180">
        <v>200000000</v>
      </c>
    </row>
    <row r="25" spans="1:25" s="164" customFormat="1" ht="21.75" customHeight="1" x14ac:dyDescent="0.35">
      <c r="A25" s="150"/>
      <c r="B25" s="155"/>
      <c r="C25" s="145"/>
      <c r="D25" s="145"/>
      <c r="E25" s="145"/>
      <c r="F25" s="188"/>
      <c r="G25" s="188"/>
      <c r="H25" s="188"/>
      <c r="I25" s="188"/>
      <c r="J25" s="156"/>
      <c r="K25" s="127">
        <v>200</v>
      </c>
      <c r="L25" s="137">
        <v>1.1951000000000001</v>
      </c>
      <c r="N25" s="165"/>
      <c r="Q25" s="167"/>
      <c r="R25" s="136"/>
      <c r="U25" s="180">
        <v>200000000</v>
      </c>
      <c r="V25" s="137">
        <v>1.1951000000000001</v>
      </c>
      <c r="X25" s="180">
        <v>200000000</v>
      </c>
      <c r="Y25" s="180">
        <v>250000000</v>
      </c>
    </row>
    <row r="26" spans="1:25" s="164" customFormat="1" x14ac:dyDescent="0.35">
      <c r="A26" s="150"/>
      <c r="B26" s="151"/>
      <c r="C26" s="157" t="s">
        <v>84</v>
      </c>
      <c r="D26" s="151"/>
      <c r="E26" s="151"/>
      <c r="F26" s="151"/>
      <c r="G26" s="152">
        <f>P8</f>
        <v>2845872</v>
      </c>
      <c r="H26" s="151"/>
      <c r="I26" s="153" t="s">
        <v>85</v>
      </c>
      <c r="J26" s="151"/>
      <c r="K26" s="127">
        <v>250</v>
      </c>
      <c r="L26" s="137">
        <v>1.1923999999999999</v>
      </c>
      <c r="N26" s="165"/>
      <c r="Q26" s="167"/>
      <c r="R26" s="136"/>
      <c r="U26" s="180">
        <v>250000000</v>
      </c>
      <c r="V26" s="137">
        <v>1.1923999999999999</v>
      </c>
      <c r="X26" s="180">
        <v>250000000</v>
      </c>
      <c r="Y26" s="180">
        <v>300000000</v>
      </c>
    </row>
    <row r="27" spans="1:25" s="164" customFormat="1" ht="21.75" thickBot="1" x14ac:dyDescent="0.4">
      <c r="A27" s="150"/>
      <c r="B27" s="158"/>
      <c r="C27" s="157" t="s">
        <v>86</v>
      </c>
      <c r="D27" s="158"/>
      <c r="E27" s="158"/>
      <c r="F27" s="158"/>
      <c r="G27" s="159">
        <f>[2]ปร.5!L10</f>
        <v>1.2698</v>
      </c>
      <c r="H27" s="158"/>
      <c r="I27" s="158"/>
      <c r="J27" s="158"/>
      <c r="K27" s="127">
        <v>300</v>
      </c>
      <c r="L27" s="137">
        <v>1.1870000000000001</v>
      </c>
      <c r="N27" s="165"/>
      <c r="Q27" s="167"/>
      <c r="R27" s="136"/>
      <c r="U27" s="180">
        <v>300000000</v>
      </c>
      <c r="V27" s="137">
        <v>1.1870000000000001</v>
      </c>
      <c r="X27" s="180">
        <v>300000000</v>
      </c>
      <c r="Y27" s="180">
        <v>350000000</v>
      </c>
    </row>
    <row r="28" spans="1:25" s="164" customFormat="1" ht="21.75" thickTop="1" x14ac:dyDescent="0.35">
      <c r="A28" s="150"/>
      <c r="B28" s="158"/>
      <c r="C28" s="158"/>
      <c r="D28" s="158"/>
      <c r="E28" s="158"/>
      <c r="F28" s="158"/>
      <c r="G28" s="158"/>
      <c r="H28" s="158"/>
      <c r="I28" s="158"/>
      <c r="J28" s="158"/>
      <c r="K28" s="127">
        <v>350</v>
      </c>
      <c r="L28" s="137">
        <v>1.1861999999999999</v>
      </c>
      <c r="N28" s="165"/>
      <c r="Q28" s="167"/>
      <c r="R28" s="189"/>
      <c r="U28" s="180">
        <v>350000000</v>
      </c>
      <c r="V28" s="137">
        <v>1.1861999999999999</v>
      </c>
      <c r="X28" s="180">
        <v>350000000</v>
      </c>
      <c r="Y28" s="180">
        <v>400000000</v>
      </c>
    </row>
    <row r="29" spans="1:25" s="164" customFormat="1" x14ac:dyDescent="0.35">
      <c r="A29" s="150"/>
      <c r="B29" s="158"/>
      <c r="C29" s="158"/>
      <c r="D29" s="158"/>
      <c r="E29" s="158"/>
      <c r="F29" s="158"/>
      <c r="G29" s="158"/>
      <c r="H29" s="158"/>
      <c r="I29" s="158" t="s">
        <v>20</v>
      </c>
      <c r="J29" s="158"/>
      <c r="K29" s="127">
        <v>400</v>
      </c>
      <c r="L29" s="137">
        <v>1.1859</v>
      </c>
      <c r="N29" s="165"/>
      <c r="Q29" s="167"/>
      <c r="R29" s="136"/>
      <c r="U29" s="180">
        <v>400000000</v>
      </c>
      <c r="V29" s="137">
        <v>1.1859</v>
      </c>
      <c r="X29" s="180">
        <v>400000000</v>
      </c>
      <c r="Y29" s="180">
        <v>500000000</v>
      </c>
    </row>
    <row r="30" spans="1:25" s="164" customFormat="1" ht="21.75" thickBot="1" x14ac:dyDescent="0.4">
      <c r="A30" s="150"/>
      <c r="B30" s="158"/>
      <c r="C30" s="158"/>
      <c r="D30" s="158"/>
      <c r="E30" s="158"/>
      <c r="F30" s="158"/>
      <c r="G30" s="158"/>
      <c r="H30" s="158"/>
      <c r="I30" s="158"/>
      <c r="J30" s="158"/>
      <c r="K30" s="127">
        <v>500</v>
      </c>
      <c r="L30" s="137">
        <v>1.1895</v>
      </c>
      <c r="N30" s="165"/>
      <c r="Q30" s="167"/>
      <c r="R30" s="136"/>
      <c r="U30" s="180">
        <v>500000000</v>
      </c>
      <c r="V30" s="137">
        <v>1.1895</v>
      </c>
      <c r="X30" s="180">
        <v>500000000</v>
      </c>
      <c r="Y30" s="190">
        <v>500000001</v>
      </c>
    </row>
    <row r="31" spans="1:25" s="164" customFormat="1" ht="21.75" thickBot="1" x14ac:dyDescent="0.4">
      <c r="A31" s="160"/>
      <c r="B31" s="161"/>
      <c r="C31" s="161"/>
      <c r="D31" s="161"/>
      <c r="E31" s="161"/>
      <c r="F31" s="161"/>
      <c r="G31" s="161"/>
      <c r="H31" s="161"/>
      <c r="I31" s="161"/>
      <c r="J31" s="161"/>
      <c r="K31" s="162" t="s">
        <v>87</v>
      </c>
      <c r="L31" s="163">
        <v>1.1793</v>
      </c>
      <c r="N31" s="165"/>
      <c r="Q31" s="167"/>
      <c r="R31" s="136"/>
      <c r="U31" s="190">
        <v>500000001</v>
      </c>
      <c r="V31" s="163">
        <v>1.1793</v>
      </c>
      <c r="X31" s="190">
        <v>500000001</v>
      </c>
      <c r="Y31" s="191"/>
    </row>
    <row r="32" spans="1:25" x14ac:dyDescent="0.35">
      <c r="A32" s="164" t="s">
        <v>88</v>
      </c>
    </row>
    <row r="33" spans="1:11" x14ac:dyDescent="0.35">
      <c r="A33" s="164" t="s">
        <v>89</v>
      </c>
    </row>
    <row r="34" spans="1:11" x14ac:dyDescent="0.35">
      <c r="G34" s="402"/>
      <c r="H34" s="402"/>
      <c r="I34" s="402"/>
      <c r="J34" s="402"/>
      <c r="K34" s="402"/>
    </row>
  </sheetData>
  <sheetProtection selectLockedCells="1"/>
  <mergeCells count="28">
    <mergeCell ref="G34:K34"/>
    <mergeCell ref="A17:A21"/>
    <mergeCell ref="H17:J17"/>
    <mergeCell ref="H18:J18"/>
    <mergeCell ref="H19:J19"/>
    <mergeCell ref="H20:J20"/>
    <mergeCell ref="H21:J21"/>
    <mergeCell ref="A12:J13"/>
    <mergeCell ref="A14:D16"/>
    <mergeCell ref="E14:E16"/>
    <mergeCell ref="F14:H15"/>
    <mergeCell ref="I14:I16"/>
    <mergeCell ref="J14:J16"/>
    <mergeCell ref="F16:H16"/>
    <mergeCell ref="A5:L5"/>
    <mergeCell ref="A6:J7"/>
    <mergeCell ref="L6:L7"/>
    <mergeCell ref="A8:A11"/>
    <mergeCell ref="B8:I8"/>
    <mergeCell ref="B9:I9"/>
    <mergeCell ref="B10:I10"/>
    <mergeCell ref="B11:I11"/>
    <mergeCell ref="B4:L4"/>
    <mergeCell ref="A1:L1"/>
    <mergeCell ref="A2:C2"/>
    <mergeCell ref="D2:L2"/>
    <mergeCell ref="B3:I3"/>
    <mergeCell ref="K3:L3"/>
  </mergeCells>
  <printOptions horizontalCentered="1"/>
  <pageMargins left="0.44" right="0.19685039370078741" top="0.6692913385826772" bottom="0.6692913385826772" header="0.19685039370078741" footer="0.27559055118110237"/>
  <pageSetup paperSize="9" orientation="portrait" horizontalDpi="300" verticalDpi="300" r:id="rId1"/>
  <headerFooter alignWithMargins="0">
    <oddHeader>&amp;C&amp;"TH SarabunPSK,ตัวหนา"&amp;22&amp;F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9"/>
  <sheetViews>
    <sheetView showGridLines="0" tabSelected="1" view="pageBreakPreview" zoomScaleNormal="100" zoomScaleSheetLayoutView="100" workbookViewId="0">
      <selection activeCell="P19" sqref="P19"/>
    </sheetView>
  </sheetViews>
  <sheetFormatPr defaultRowHeight="18.75" x14ac:dyDescent="0.3"/>
  <cols>
    <col min="1" max="1" width="5.75" style="414" customWidth="1"/>
    <col min="2" max="2" width="4.625" style="414" customWidth="1"/>
    <col min="3" max="3" width="2" style="415" customWidth="1"/>
    <col min="4" max="4" width="6" style="415" customWidth="1"/>
    <col min="5" max="5" width="29.125" style="415" customWidth="1"/>
    <col min="6" max="6" width="8.375" style="416" customWidth="1"/>
    <col min="7" max="7" width="6" style="415" customWidth="1"/>
    <col min="8" max="8" width="10.25" style="417" customWidth="1"/>
    <col min="9" max="9" width="10.875" style="417" bestFit="1" customWidth="1"/>
    <col min="10" max="10" width="10.25" style="418" customWidth="1"/>
    <col min="11" max="11" width="10.875" style="417" bestFit="1" customWidth="1"/>
    <col min="12" max="12" width="11.5" style="417" customWidth="1"/>
    <col min="13" max="13" width="7.5" style="415" bestFit="1" customWidth="1"/>
    <col min="14" max="16384" width="9" style="415"/>
  </cols>
  <sheetData>
    <row r="1" spans="1:13" x14ac:dyDescent="0.3">
      <c r="M1" s="415" t="s">
        <v>20</v>
      </c>
    </row>
    <row r="2" spans="1:13" ht="21" x14ac:dyDescent="0.35">
      <c r="A2" s="419" t="s">
        <v>141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</row>
    <row r="3" spans="1:13" ht="18.75" customHeight="1" x14ac:dyDescent="0.3">
      <c r="A3" s="420" t="s">
        <v>127</v>
      </c>
      <c r="B3" s="420"/>
      <c r="C3" s="420"/>
      <c r="D3" s="420"/>
      <c r="E3" s="421" t="s">
        <v>142</v>
      </c>
      <c r="F3" s="421"/>
      <c r="G3" s="421"/>
      <c r="H3" s="421"/>
      <c r="I3" s="421"/>
      <c r="J3" s="421"/>
      <c r="K3" s="421"/>
      <c r="L3" s="421"/>
      <c r="M3" s="421"/>
    </row>
    <row r="4" spans="1:13" ht="18.75" customHeight="1" x14ac:dyDescent="0.3">
      <c r="A4" s="422" t="s">
        <v>54</v>
      </c>
      <c r="B4" s="423" t="s">
        <v>143</v>
      </c>
      <c r="C4" s="423"/>
      <c r="D4" s="423"/>
      <c r="E4" s="423"/>
      <c r="F4" s="423"/>
      <c r="G4" s="423"/>
      <c r="H4" s="423"/>
      <c r="I4" s="424" t="s">
        <v>55</v>
      </c>
      <c r="J4" s="423" t="s">
        <v>20</v>
      </c>
      <c r="K4" s="423"/>
      <c r="L4" s="423"/>
      <c r="M4" s="423"/>
    </row>
    <row r="5" spans="1:13" ht="18.75" customHeight="1" x14ac:dyDescent="0.3">
      <c r="A5" s="425" t="s">
        <v>2</v>
      </c>
      <c r="B5" s="425"/>
      <c r="C5" s="425"/>
      <c r="D5" s="426"/>
      <c r="E5" s="426"/>
      <c r="F5" s="426"/>
      <c r="G5" s="426"/>
      <c r="H5" s="426"/>
      <c r="I5" s="427" t="s">
        <v>3</v>
      </c>
      <c r="J5" s="427"/>
      <c r="K5" s="428" t="s">
        <v>20</v>
      </c>
      <c r="L5" s="428"/>
      <c r="M5" s="428"/>
    </row>
    <row r="6" spans="1:13" ht="5.0999999999999996" customHeight="1" x14ac:dyDescent="0.3">
      <c r="A6" s="429"/>
      <c r="B6" s="429"/>
      <c r="C6" s="429"/>
      <c r="D6" s="430"/>
      <c r="E6" s="430"/>
      <c r="F6" s="430"/>
      <c r="G6" s="430"/>
      <c r="H6" s="430"/>
      <c r="I6" s="431"/>
      <c r="J6" s="431"/>
      <c r="K6" s="432"/>
      <c r="L6" s="432"/>
      <c r="M6" s="432"/>
    </row>
    <row r="7" spans="1:13" ht="11.25" customHeight="1" thickBot="1" x14ac:dyDescent="0.35">
      <c r="A7" s="429"/>
      <c r="B7" s="429"/>
      <c r="C7" s="429"/>
      <c r="D7" s="430"/>
      <c r="E7" s="430"/>
      <c r="F7" s="430"/>
      <c r="G7" s="430"/>
      <c r="H7" s="430"/>
      <c r="I7" s="431"/>
      <c r="J7" s="431"/>
      <c r="K7" s="432"/>
      <c r="L7" s="432"/>
      <c r="M7" s="432"/>
    </row>
    <row r="8" spans="1:13" ht="18.75" customHeight="1" thickTop="1" x14ac:dyDescent="0.3">
      <c r="A8" s="433" t="s">
        <v>4</v>
      </c>
      <c r="B8" s="434" t="s">
        <v>5</v>
      </c>
      <c r="C8" s="435"/>
      <c r="D8" s="435"/>
      <c r="E8" s="435"/>
      <c r="F8" s="436" t="s">
        <v>6</v>
      </c>
      <c r="G8" s="437" t="s">
        <v>7</v>
      </c>
      <c r="H8" s="438" t="s">
        <v>8</v>
      </c>
      <c r="I8" s="439"/>
      <c r="J8" s="438" t="s">
        <v>9</v>
      </c>
      <c r="K8" s="439"/>
      <c r="L8" s="440" t="s">
        <v>144</v>
      </c>
      <c r="M8" s="433" t="s">
        <v>10</v>
      </c>
    </row>
    <row r="9" spans="1:13" ht="18.75" customHeight="1" thickBot="1" x14ac:dyDescent="0.35">
      <c r="A9" s="441"/>
      <c r="B9" s="442"/>
      <c r="C9" s="443"/>
      <c r="D9" s="443"/>
      <c r="E9" s="443"/>
      <c r="F9" s="444"/>
      <c r="G9" s="445"/>
      <c r="H9" s="446" t="s">
        <v>11</v>
      </c>
      <c r="I9" s="446" t="s">
        <v>12</v>
      </c>
      <c r="J9" s="446" t="s">
        <v>11</v>
      </c>
      <c r="K9" s="446" t="s">
        <v>12</v>
      </c>
      <c r="L9" s="447"/>
      <c r="M9" s="441"/>
    </row>
    <row r="10" spans="1:13" ht="18.75" customHeight="1" thickTop="1" x14ac:dyDescent="0.3">
      <c r="A10" s="448"/>
      <c r="B10" s="449" t="s">
        <v>145</v>
      </c>
      <c r="C10" s="450"/>
      <c r="D10" s="450"/>
      <c r="E10" s="451"/>
      <c r="F10" s="452"/>
      <c r="G10" s="453"/>
      <c r="H10" s="446"/>
      <c r="I10" s="446"/>
      <c r="J10" s="446"/>
      <c r="K10" s="446"/>
      <c r="L10" s="454"/>
      <c r="M10" s="455"/>
    </row>
    <row r="11" spans="1:13" ht="18.75" customHeight="1" x14ac:dyDescent="0.3">
      <c r="A11" s="456"/>
      <c r="B11" s="457">
        <v>1</v>
      </c>
      <c r="C11" s="458" t="s">
        <v>146</v>
      </c>
      <c r="D11" s="458"/>
      <c r="E11" s="459"/>
      <c r="F11" s="460"/>
      <c r="G11" s="460"/>
      <c r="H11" s="460"/>
      <c r="I11" s="460"/>
      <c r="J11" s="460"/>
      <c r="K11" s="460"/>
      <c r="L11" s="460"/>
      <c r="M11" s="461"/>
    </row>
    <row r="12" spans="1:13" ht="18.75" customHeight="1" x14ac:dyDescent="0.3">
      <c r="A12" s="456"/>
      <c r="B12" s="457"/>
      <c r="C12" s="462"/>
      <c r="D12" s="463" t="s">
        <v>147</v>
      </c>
      <c r="E12" s="464"/>
      <c r="F12" s="465">
        <v>88</v>
      </c>
      <c r="G12" s="466" t="s">
        <v>148</v>
      </c>
      <c r="H12" s="467">
        <v>60</v>
      </c>
      <c r="I12" s="468">
        <f>SUM(H12)*$F12</f>
        <v>5280</v>
      </c>
      <c r="J12" s="469">
        <v>80</v>
      </c>
      <c r="K12" s="468">
        <f>SUM(J12)*$F12</f>
        <v>7040</v>
      </c>
      <c r="L12" s="467">
        <f>SUM(,I12,K12)</f>
        <v>12320</v>
      </c>
      <c r="M12" s="470"/>
    </row>
    <row r="13" spans="1:13" ht="18.75" customHeight="1" x14ac:dyDescent="0.3">
      <c r="A13" s="456"/>
      <c r="B13" s="457"/>
      <c r="C13" s="462"/>
      <c r="D13" s="463" t="s">
        <v>149</v>
      </c>
      <c r="E13" s="464"/>
      <c r="F13" s="471">
        <v>6</v>
      </c>
      <c r="G13" s="472" t="s">
        <v>148</v>
      </c>
      <c r="H13" s="473">
        <v>80</v>
      </c>
      <c r="I13" s="474">
        <f>SUM(H13)*$F13</f>
        <v>480</v>
      </c>
      <c r="J13" s="475">
        <v>85</v>
      </c>
      <c r="K13" s="474">
        <f>SUM(J13)*$F13</f>
        <v>510</v>
      </c>
      <c r="L13" s="473">
        <f>SUM(,I13,K13)</f>
        <v>990</v>
      </c>
      <c r="M13" s="470"/>
    </row>
    <row r="14" spans="1:13" ht="18.75" customHeight="1" x14ac:dyDescent="0.3">
      <c r="A14" s="456"/>
      <c r="B14" s="457"/>
      <c r="C14" s="462"/>
      <c r="D14" s="463" t="s">
        <v>150</v>
      </c>
      <c r="E14" s="464"/>
      <c r="F14" s="471">
        <v>36</v>
      </c>
      <c r="G14" s="472" t="s">
        <v>148</v>
      </c>
      <c r="H14" s="473">
        <v>100</v>
      </c>
      <c r="I14" s="474">
        <f>SUM(H14)*$F14</f>
        <v>3600</v>
      </c>
      <c r="J14" s="475">
        <v>90</v>
      </c>
      <c r="K14" s="474">
        <f>SUM(J14)*$F14</f>
        <v>3240</v>
      </c>
      <c r="L14" s="473">
        <f>SUM(,I14,K14)</f>
        <v>6840</v>
      </c>
      <c r="M14" s="470"/>
    </row>
    <row r="15" spans="1:13" ht="18.75" customHeight="1" x14ac:dyDescent="0.3">
      <c r="A15" s="456"/>
      <c r="B15" s="457">
        <v>2.1</v>
      </c>
      <c r="C15" s="462"/>
      <c r="D15" s="462" t="s">
        <v>151</v>
      </c>
      <c r="E15" s="476"/>
      <c r="F15" s="477"/>
      <c r="G15" s="478"/>
      <c r="H15" s="473"/>
      <c r="I15" s="474"/>
      <c r="J15" s="479"/>
      <c r="K15" s="474"/>
      <c r="L15" s="473"/>
      <c r="M15" s="470"/>
    </row>
    <row r="16" spans="1:13" ht="18.75" customHeight="1" x14ac:dyDescent="0.3">
      <c r="A16" s="456"/>
      <c r="B16" s="480"/>
      <c r="C16" s="481" t="s">
        <v>152</v>
      </c>
      <c r="D16" s="463" t="s">
        <v>153</v>
      </c>
      <c r="E16" s="464"/>
      <c r="F16" s="471">
        <v>214</v>
      </c>
      <c r="G16" s="482" t="s">
        <v>154</v>
      </c>
      <c r="H16" s="473">
        <v>145</v>
      </c>
      <c r="I16" s="474">
        <f>SUM(H16)*$F16</f>
        <v>31030</v>
      </c>
      <c r="J16" s="475">
        <v>80</v>
      </c>
      <c r="K16" s="474">
        <f>SUM(J16)*$F16</f>
        <v>17120</v>
      </c>
      <c r="L16" s="473">
        <f>SUM(,I16,K16)</f>
        <v>48150</v>
      </c>
      <c r="M16" s="470"/>
    </row>
    <row r="17" spans="1:13" ht="18.75" customHeight="1" x14ac:dyDescent="0.3">
      <c r="A17" s="456"/>
      <c r="B17" s="480"/>
      <c r="C17" s="481" t="s">
        <v>152</v>
      </c>
      <c r="D17" s="463" t="s">
        <v>155</v>
      </c>
      <c r="E17" s="464"/>
      <c r="F17" s="471">
        <v>94</v>
      </c>
      <c r="G17" s="482" t="s">
        <v>154</v>
      </c>
      <c r="H17" s="473">
        <v>145</v>
      </c>
      <c r="I17" s="474">
        <f>SUM(H17)*$F17</f>
        <v>13630</v>
      </c>
      <c r="J17" s="475">
        <v>80</v>
      </c>
      <c r="K17" s="474">
        <f>SUM(J17)*$F17</f>
        <v>7520</v>
      </c>
      <c r="L17" s="473">
        <f>SUM(,I17,K17)</f>
        <v>21150</v>
      </c>
      <c r="M17" s="470"/>
    </row>
    <row r="18" spans="1:13" ht="18.75" customHeight="1" x14ac:dyDescent="0.3">
      <c r="A18" s="456"/>
      <c r="B18" s="480"/>
      <c r="C18" s="481" t="s">
        <v>152</v>
      </c>
      <c r="D18" s="463" t="s">
        <v>156</v>
      </c>
      <c r="E18" s="464"/>
      <c r="F18" s="471">
        <v>36</v>
      </c>
      <c r="G18" s="482" t="s">
        <v>154</v>
      </c>
      <c r="H18" s="473">
        <v>430</v>
      </c>
      <c r="I18" s="474">
        <f>SUM(H18)*$F18</f>
        <v>15480</v>
      </c>
      <c r="J18" s="475">
        <v>110</v>
      </c>
      <c r="K18" s="474">
        <f>SUM(J18)*$F18</f>
        <v>3960</v>
      </c>
      <c r="L18" s="473">
        <f>SUM(,I18,K18)</f>
        <v>19440</v>
      </c>
      <c r="M18" s="470"/>
    </row>
    <row r="19" spans="1:13" ht="18.75" customHeight="1" x14ac:dyDescent="0.3">
      <c r="A19" s="483"/>
      <c r="B19" s="484"/>
      <c r="C19" s="485"/>
      <c r="D19" s="486" t="s">
        <v>157</v>
      </c>
      <c r="E19" s="487"/>
      <c r="F19" s="488"/>
      <c r="G19" s="489"/>
      <c r="H19" s="490"/>
      <c r="I19" s="491"/>
      <c r="J19" s="492"/>
      <c r="K19" s="491"/>
      <c r="L19" s="490"/>
      <c r="M19" s="493"/>
    </row>
    <row r="20" spans="1:13" ht="18.75" customHeight="1" x14ac:dyDescent="0.3">
      <c r="A20" s="483"/>
      <c r="B20" s="484">
        <v>3</v>
      </c>
      <c r="C20" s="485"/>
      <c r="D20" s="463" t="s">
        <v>158</v>
      </c>
      <c r="E20" s="464"/>
      <c r="F20" s="471">
        <v>174</v>
      </c>
      <c r="G20" s="494" t="s">
        <v>148</v>
      </c>
      <c r="H20" s="473">
        <v>2030</v>
      </c>
      <c r="I20" s="474">
        <f>SUM(H20)*$F20</f>
        <v>353220</v>
      </c>
      <c r="J20" s="475">
        <v>135</v>
      </c>
      <c r="K20" s="474">
        <f>SUM(J20)*$F20</f>
        <v>23490</v>
      </c>
      <c r="L20" s="473">
        <f>SUM(,I20,K20)</f>
        <v>376710</v>
      </c>
      <c r="M20" s="493"/>
    </row>
    <row r="21" spans="1:13" ht="18.75" customHeight="1" x14ac:dyDescent="0.3">
      <c r="A21" s="483"/>
      <c r="B21" s="495"/>
      <c r="C21" s="485"/>
      <c r="D21" s="463" t="s">
        <v>159</v>
      </c>
      <c r="E21" s="464"/>
      <c r="F21" s="471">
        <v>40</v>
      </c>
      <c r="G21" s="496" t="s">
        <v>148</v>
      </c>
      <c r="H21" s="473">
        <v>400</v>
      </c>
      <c r="I21" s="474">
        <f>SUM(H21)*$F21</f>
        <v>16000</v>
      </c>
      <c r="J21" s="475">
        <v>115</v>
      </c>
      <c r="K21" s="474">
        <f>SUM(J21)*$F21</f>
        <v>4600</v>
      </c>
      <c r="L21" s="473">
        <f>SUM(,I21,K21)</f>
        <v>20600</v>
      </c>
      <c r="M21" s="493"/>
    </row>
    <row r="22" spans="1:13" ht="18.75" customHeight="1" x14ac:dyDescent="0.3">
      <c r="A22" s="483"/>
      <c r="B22" s="495"/>
      <c r="C22" s="485"/>
      <c r="D22" s="486"/>
      <c r="E22" s="487"/>
      <c r="F22" s="488"/>
      <c r="G22" s="489"/>
      <c r="H22" s="490"/>
      <c r="I22" s="491"/>
      <c r="J22" s="492"/>
      <c r="K22" s="491"/>
      <c r="L22" s="490"/>
      <c r="M22" s="493"/>
    </row>
    <row r="23" spans="1:13" ht="18.75" customHeight="1" x14ac:dyDescent="0.3">
      <c r="A23" s="483"/>
      <c r="B23" s="495"/>
      <c r="C23" s="485"/>
      <c r="D23" s="486"/>
      <c r="E23" s="487"/>
      <c r="F23" s="488"/>
      <c r="G23" s="489"/>
      <c r="H23" s="490"/>
      <c r="I23" s="491"/>
      <c r="J23" s="492"/>
      <c r="K23" s="491"/>
      <c r="L23" s="490"/>
      <c r="M23" s="493"/>
    </row>
    <row r="24" spans="1:13" ht="18.75" customHeight="1" x14ac:dyDescent="0.3">
      <c r="A24" s="483"/>
      <c r="B24" s="495"/>
      <c r="C24" s="485"/>
      <c r="D24" s="497"/>
      <c r="E24" s="498"/>
      <c r="F24" s="499"/>
      <c r="G24" s="500"/>
      <c r="H24" s="501"/>
      <c r="I24" s="501" t="s">
        <v>20</v>
      </c>
      <c r="J24" s="502"/>
      <c r="K24" s="501" t="s">
        <v>20</v>
      </c>
      <c r="L24" s="501" t="s">
        <v>20</v>
      </c>
      <c r="M24" s="493"/>
    </row>
    <row r="25" spans="1:13" ht="18.75" customHeight="1" thickBot="1" x14ac:dyDescent="0.35">
      <c r="A25" s="503"/>
      <c r="B25" s="504"/>
      <c r="C25" s="505"/>
      <c r="D25" s="506" t="s">
        <v>160</v>
      </c>
      <c r="E25" s="506"/>
      <c r="F25" s="506"/>
      <c r="G25" s="507"/>
      <c r="H25" s="508" t="s">
        <v>20</v>
      </c>
      <c r="I25" s="508">
        <f>SUM(I12:I21)</f>
        <v>438720</v>
      </c>
      <c r="J25" s="508" t="s">
        <v>20</v>
      </c>
      <c r="K25" s="508">
        <f t="shared" ref="K25:L25" si="0">SUM(K12:K21)</f>
        <v>67480</v>
      </c>
      <c r="L25" s="508">
        <f t="shared" si="0"/>
        <v>506200</v>
      </c>
      <c r="M25" s="509"/>
    </row>
    <row r="26" spans="1:13" ht="18.75" customHeight="1" thickTop="1" thickBot="1" x14ac:dyDescent="0.35">
      <c r="A26" s="510" t="s">
        <v>161</v>
      </c>
      <c r="B26" s="511"/>
      <c r="C26" s="511"/>
      <c r="D26" s="511"/>
      <c r="E26" s="511"/>
      <c r="F26" s="511"/>
      <c r="G26" s="512"/>
      <c r="H26" s="513"/>
      <c r="I26" s="514"/>
      <c r="J26" s="514"/>
      <c r="K26" s="514" t="s">
        <v>20</v>
      </c>
      <c r="L26" s="514"/>
      <c r="M26" s="515"/>
    </row>
    <row r="27" spans="1:13" ht="19.5" thickTop="1" x14ac:dyDescent="0.3"/>
    <row r="28" spans="1:13" x14ac:dyDescent="0.3">
      <c r="A28" s="516"/>
      <c r="B28" s="517" t="s">
        <v>162</v>
      </c>
      <c r="C28" s="517"/>
      <c r="D28" s="518" t="s">
        <v>163</v>
      </c>
      <c r="E28" s="517"/>
      <c r="F28" s="519"/>
      <c r="G28" s="520"/>
      <c r="H28" s="521"/>
      <c r="I28" s="521"/>
      <c r="J28" s="522"/>
    </row>
    <row r="29" spans="1:13" x14ac:dyDescent="0.3">
      <c r="A29" s="516"/>
      <c r="B29" s="523"/>
      <c r="C29" s="524"/>
      <c r="D29" s="518" t="s">
        <v>164</v>
      </c>
      <c r="E29" s="523"/>
      <c r="F29" s="519"/>
      <c r="G29" s="520"/>
      <c r="H29" s="521"/>
      <c r="I29" s="521"/>
      <c r="J29" s="522"/>
    </row>
  </sheetData>
  <mergeCells count="38">
    <mergeCell ref="D24:E24"/>
    <mergeCell ref="D25:G25"/>
    <mergeCell ref="A26:G26"/>
    <mergeCell ref="D14:E14"/>
    <mergeCell ref="D16:E16"/>
    <mergeCell ref="D17:E17"/>
    <mergeCell ref="D18:E18"/>
    <mergeCell ref="D20:E20"/>
    <mergeCell ref="D21:E21"/>
    <mergeCell ref="L8:L9"/>
    <mergeCell ref="M8:M9"/>
    <mergeCell ref="B10:E10"/>
    <mergeCell ref="C11:E11"/>
    <mergeCell ref="D12:E12"/>
    <mergeCell ref="D13:E13"/>
    <mergeCell ref="A8:A9"/>
    <mergeCell ref="B8:E9"/>
    <mergeCell ref="F8:F9"/>
    <mergeCell ref="G8:G9"/>
    <mergeCell ref="H8:I8"/>
    <mergeCell ref="J8:K8"/>
    <mergeCell ref="A6:C6"/>
    <mergeCell ref="D6:H6"/>
    <mergeCell ref="I6:J6"/>
    <mergeCell ref="K6:M6"/>
    <mergeCell ref="A7:C7"/>
    <mergeCell ref="D7:H7"/>
    <mergeCell ref="I7:J7"/>
    <mergeCell ref="K7:M7"/>
    <mergeCell ref="A2:M2"/>
    <mergeCell ref="A3:D3"/>
    <mergeCell ref="E3:M3"/>
    <mergeCell ref="B4:H4"/>
    <mergeCell ref="J4:M4"/>
    <mergeCell ref="A5:C5"/>
    <mergeCell ref="D5:H5"/>
    <mergeCell ref="I5:J5"/>
    <mergeCell ref="K5:M5"/>
  </mergeCells>
  <printOptions horizontalCentered="1"/>
  <pageMargins left="0.39370078740157483" right="0.39370078740157483" top="0.59055118110236227" bottom="0.59055118110236227" header="0.19685039370078741" footer="0.19685039370078741"/>
  <pageSetup paperSize="9" orientation="landscape" horizontalDpi="300" verticalDpi="300" r:id="rId1"/>
  <headerFooter alignWithMargins="0">
    <oddHeader>&amp;C&amp;"TH SarabunPSK,ตัวหนา"&amp;22 ตัวอย่าง ซ่อมแซม&amp;"Arial,ตัวหนา"&amp;18 &amp;R&amp;"TH SarabunPSK,ตัวหนา"&amp;18แบบ ปร.4(ก)</oddHeader>
    <oddFooter>&amp;R&amp;"TH SarabunPSK,ธรรมดา"&amp;14   แผ่นที่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1</vt:i4>
      </vt:variant>
    </vt:vector>
  </HeadingPairs>
  <TitlesOfParts>
    <vt:vector size="9" baseType="lpstr">
      <vt:lpstr>ปร.4</vt:lpstr>
      <vt:lpstr>ปร.5</vt:lpstr>
      <vt:lpstr>ปร.6</vt:lpstr>
      <vt:lpstr>ปร.4 ราคากลาง</vt:lpstr>
      <vt:lpstr>ปร.5 ราคากลาง</vt:lpstr>
      <vt:lpstr>ปร.6 ราคากลาง</vt:lpstr>
      <vt:lpstr>Factor F</vt:lpstr>
      <vt:lpstr>ตัวอย่างปร.4(ก)</vt:lpstr>
      <vt:lpstr>'Factor F'!Print_Area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หน่อย จีรนันท์</dc:creator>
  <cp:lastModifiedBy>User</cp:lastModifiedBy>
  <cp:lastPrinted>2015-11-15T08:28:41Z</cp:lastPrinted>
  <dcterms:created xsi:type="dcterms:W3CDTF">2015-10-27T05:27:29Z</dcterms:created>
  <dcterms:modified xsi:type="dcterms:W3CDTF">2015-12-09T04:26:46Z</dcterms:modified>
</cp:coreProperties>
</file>